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workbookProtection workbookPassword="CA30" lockStructure="1" lockWindows="1"/>
  <bookViews>
    <workbookView xWindow="120" yWindow="180" windowWidth="28515" windowHeight="12525"/>
  </bookViews>
  <sheets>
    <sheet name="Berechnungstabelle" sheetId="1" r:id="rId1"/>
    <sheet name="Tabelle2" sheetId="2" state="hidden" r:id="rId2"/>
  </sheets>
  <calcPr calcId="145621"/>
</workbook>
</file>

<file path=xl/calcChain.xml><?xml version="1.0" encoding="utf-8"?>
<calcChain xmlns="http://schemas.openxmlformats.org/spreadsheetml/2006/main">
  <c r="B39" i="1" l="1"/>
  <c r="D11" i="2"/>
  <c r="B20" i="1" l="1"/>
  <c r="C22" i="1"/>
  <c r="E22" i="1" l="1"/>
  <c r="E14" i="1"/>
  <c r="C14" i="1"/>
  <c r="D9" i="2"/>
  <c r="C5" i="2" l="1"/>
  <c r="D5" i="2"/>
  <c r="G39" i="1" l="1"/>
  <c r="D22" i="1"/>
  <c r="B35" i="1"/>
  <c r="D2" i="2"/>
  <c r="C2" i="2"/>
  <c r="D6" i="2" l="1"/>
  <c r="G23" i="1" s="1"/>
  <c r="D3" i="2"/>
  <c r="G15" i="1" s="1"/>
  <c r="G30" i="1"/>
  <c r="G33" i="1" l="1"/>
  <c r="G27" i="1"/>
  <c r="G25" i="1"/>
  <c r="D14" i="1" l="1"/>
  <c r="G10" i="1"/>
  <c r="G35" i="1" l="1"/>
  <c r="F42" i="1" s="1"/>
</calcChain>
</file>

<file path=xl/sharedStrings.xml><?xml version="1.0" encoding="utf-8"?>
<sst xmlns="http://schemas.openxmlformats.org/spreadsheetml/2006/main" count="20" uniqueCount="14">
  <si>
    <t>Berechnungstabelle</t>
  </si>
  <si>
    <t>für die Punkteermittlung im Rahmen der Platzvergabe</t>
  </si>
  <si>
    <t>Punkte</t>
  </si>
  <si>
    <t>Wieviele Stunden sind Sie wöchentlich beschäftigt?</t>
  </si>
  <si>
    <t>Wird Ihr Kind im darauffolgenden Jahr schulpflichtig?</t>
  </si>
  <si>
    <t>Ja</t>
  </si>
  <si>
    <t>Haben Sie noch weitere Kinder?</t>
  </si>
  <si>
    <t>Gesamtpunktzahl:</t>
  </si>
  <si>
    <t>Nein</t>
  </si>
  <si>
    <t>Liegt bei Ihnen eine Notlage vor oder haben Sie einen Dringlichkeitsnachweis?</t>
  </si>
  <si>
    <t>Haben Sie Ihr Kind rechtzeitig angemeldet oder sind zugezogen?</t>
  </si>
  <si>
    <t>für Kitaplätze der Stadt Ronnenberg</t>
  </si>
  <si>
    <t>Sind Sie Alleinerziehend?</t>
  </si>
  <si>
    <t xml:space="preserve">Beabsichtigen Sie eine Arbeitsaufnahme bzw. mehr Stunden zu arbeiten?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</si>
</sst>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8"/>
      <color rgb="FFFFFF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2" xfId="0" applyFont="1" applyBorder="1" applyAlignment="1"/>
    <xf numFmtId="0" fontId="1" fillId="0" borderId="3" xfId="0" applyFont="1" applyBorder="1"/>
    <xf numFmtId="0" fontId="2" fillId="0" borderId="0" xfId="0" applyFont="1" applyBorder="1" applyAlignment="1"/>
    <xf numFmtId="0" fontId="1" fillId="0" borderId="5" xfId="0" applyFont="1" applyBorder="1"/>
    <xf numFmtId="0" fontId="1" fillId="0" borderId="0" xfId="0" applyFont="1" applyBorder="1" applyAlignment="1"/>
    <xf numFmtId="0" fontId="1" fillId="0" borderId="4" xfId="0" applyFont="1" applyBorder="1"/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</cellXfs>
  <cellStyles count="1">
    <cellStyle name="Standard" xfId="0" builtinId="0"/>
  </cellStyles>
  <dxfs count="8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numFmt numFmtId="0" formatCode="General"/>
      <fill>
        <patternFill patternType="solid">
          <bgColor theme="0"/>
        </patternFill>
      </fill>
      <border>
        <left/>
        <right/>
        <top/>
        <bottom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724275</xdr:colOff>
      <xdr:row>1</xdr:row>
      <xdr:rowOff>8282</xdr:rowOff>
    </xdr:from>
    <xdr:to>
      <xdr:col>7</xdr:col>
      <xdr:colOff>563217</xdr:colOff>
      <xdr:row>5</xdr:row>
      <xdr:rowOff>157369</xdr:rowOff>
    </xdr:to>
    <xdr:pic>
      <xdr:nvPicPr>
        <xdr:cNvPr id="3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36" y="198782"/>
          <a:ext cx="1743942" cy="877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44"/>
  <sheetViews>
    <sheetView windowProtection="1" showGridLines="0" showRowColHeaders="0" showZeros="0" tabSelected="1" zoomScaleNormal="100" workbookViewId="0">
      <selection activeCell="F10" sqref="F10"/>
    </sheetView>
  </sheetViews>
  <sheetFormatPr baseColWidth="10" defaultRowHeight="14.25" x14ac:dyDescent="0.2"/>
  <cols>
    <col min="1" max="1" width="62.42578125" style="1" customWidth="1"/>
    <col min="2" max="3" width="11.42578125" style="1"/>
    <col min="4" max="4" width="18.140625" style="1" bestFit="1" customWidth="1"/>
    <col min="5" max="5" width="11.42578125" style="1"/>
    <col min="6" max="8" width="8.5703125" style="1" customWidth="1"/>
    <col min="9" max="9" width="250" style="1" customWidth="1"/>
    <col min="10" max="16384" width="11.42578125" style="1"/>
  </cols>
  <sheetData>
    <row r="1" spans="1:9" ht="39.75" customHeight="1" thickBot="1" x14ac:dyDescent="0.25">
      <c r="A1" s="23"/>
      <c r="B1" s="23"/>
      <c r="C1" s="23"/>
      <c r="D1" s="23"/>
      <c r="E1" s="23"/>
      <c r="F1" s="23"/>
      <c r="G1" s="23"/>
      <c r="H1" s="23"/>
      <c r="I1" s="23"/>
    </row>
    <row r="2" spans="1:9" ht="14.25" customHeight="1" x14ac:dyDescent="0.35">
      <c r="A2" s="21"/>
      <c r="B2" s="24" t="s">
        <v>0</v>
      </c>
      <c r="C2" s="25"/>
      <c r="D2" s="25"/>
      <c r="E2" s="25"/>
      <c r="F2" s="3"/>
      <c r="G2" s="3"/>
      <c r="H2" s="4"/>
      <c r="I2" s="22"/>
    </row>
    <row r="3" spans="1:9" ht="14.25" customHeight="1" x14ac:dyDescent="0.35">
      <c r="A3" s="21"/>
      <c r="B3" s="26"/>
      <c r="C3" s="27"/>
      <c r="D3" s="27"/>
      <c r="E3" s="27"/>
      <c r="F3" s="5"/>
      <c r="G3" s="5"/>
      <c r="H3" s="6"/>
      <c r="I3" s="22"/>
    </row>
    <row r="4" spans="1:9" x14ac:dyDescent="0.2">
      <c r="A4" s="21"/>
      <c r="B4" s="26"/>
      <c r="C4" s="27"/>
      <c r="D4" s="27"/>
      <c r="E4" s="27"/>
      <c r="F4" s="7"/>
      <c r="G4" s="7"/>
      <c r="H4" s="6"/>
      <c r="I4" s="22"/>
    </row>
    <row r="5" spans="1:9" x14ac:dyDescent="0.2">
      <c r="A5" s="21"/>
      <c r="B5" s="46" t="s">
        <v>1</v>
      </c>
      <c r="C5" s="47"/>
      <c r="D5" s="47"/>
      <c r="E5" s="47"/>
      <c r="F5" s="16"/>
      <c r="G5" s="16"/>
      <c r="H5" s="6"/>
      <c r="I5" s="22"/>
    </row>
    <row r="6" spans="1:9" x14ac:dyDescent="0.2">
      <c r="A6" s="21"/>
      <c r="B6" s="28" t="s">
        <v>11</v>
      </c>
      <c r="C6" s="29"/>
      <c r="D6" s="29"/>
      <c r="E6" s="29"/>
      <c r="F6" s="18"/>
      <c r="G6" s="18"/>
      <c r="H6" s="19"/>
      <c r="I6" s="22"/>
    </row>
    <row r="7" spans="1:9" x14ac:dyDescent="0.2">
      <c r="A7" s="21"/>
      <c r="B7" s="15"/>
      <c r="C7" s="16"/>
      <c r="D7" s="16"/>
      <c r="E7" s="16"/>
      <c r="F7" s="16"/>
      <c r="G7" s="16"/>
      <c r="H7" s="6"/>
      <c r="I7" s="22"/>
    </row>
    <row r="8" spans="1:9" x14ac:dyDescent="0.2">
      <c r="A8" s="21"/>
      <c r="B8" s="8"/>
      <c r="C8" s="9"/>
      <c r="D8" s="9"/>
      <c r="E8" s="9"/>
      <c r="F8" s="9"/>
      <c r="G8" s="40" t="s">
        <v>2</v>
      </c>
      <c r="H8" s="41"/>
      <c r="I8" s="22"/>
    </row>
    <row r="9" spans="1:9" x14ac:dyDescent="0.2">
      <c r="A9" s="21"/>
      <c r="B9" s="8"/>
      <c r="C9" s="9"/>
      <c r="D9" s="9"/>
      <c r="E9" s="9"/>
      <c r="F9" s="9"/>
      <c r="G9" s="16"/>
      <c r="H9" s="6"/>
      <c r="I9" s="22"/>
    </row>
    <row r="10" spans="1:9" x14ac:dyDescent="0.2">
      <c r="A10" s="21"/>
      <c r="B10" s="8" t="s">
        <v>12</v>
      </c>
      <c r="C10" s="9"/>
      <c r="D10" s="9"/>
      <c r="E10" s="9"/>
      <c r="F10" s="17" t="s">
        <v>8</v>
      </c>
      <c r="G10" s="42">
        <f>IF(F10="Ja",2,)</f>
        <v>0</v>
      </c>
      <c r="H10" s="43"/>
      <c r="I10" s="22"/>
    </row>
    <row r="11" spans="1:9" x14ac:dyDescent="0.2">
      <c r="A11" s="21"/>
      <c r="B11" s="8"/>
      <c r="C11" s="9"/>
      <c r="D11" s="9"/>
      <c r="E11" s="9"/>
      <c r="F11" s="9"/>
      <c r="G11" s="16"/>
      <c r="H11" s="6"/>
      <c r="I11" s="22"/>
    </row>
    <row r="12" spans="1:9" x14ac:dyDescent="0.2">
      <c r="A12" s="21"/>
      <c r="B12" s="8" t="s">
        <v>3</v>
      </c>
      <c r="C12" s="9"/>
      <c r="D12" s="9"/>
      <c r="E12" s="9"/>
      <c r="F12" s="9"/>
      <c r="G12" s="10"/>
      <c r="H12" s="6"/>
      <c r="I12" s="22"/>
    </row>
    <row r="13" spans="1:9" x14ac:dyDescent="0.2">
      <c r="A13" s="21"/>
      <c r="B13" s="8"/>
      <c r="C13" s="9"/>
      <c r="D13" s="9"/>
      <c r="E13" s="9"/>
      <c r="F13" s="9"/>
      <c r="G13" s="10"/>
      <c r="H13" s="6"/>
      <c r="I13" s="22"/>
    </row>
    <row r="14" spans="1:9" x14ac:dyDescent="0.2">
      <c r="A14" s="21"/>
      <c r="B14" s="8"/>
      <c r="C14" s="16" t="str">
        <f>IF(F10="Nein","Elternteil","")</f>
        <v>Elternteil</v>
      </c>
      <c r="D14" s="16" t="str">
        <f>IF(F10="Ja","Alleinerziehende/r","")</f>
        <v/>
      </c>
      <c r="E14" s="16" t="str">
        <f>IF(F10="Nein","Elternteil","")</f>
        <v>Elternteil</v>
      </c>
      <c r="F14" s="9"/>
      <c r="G14" s="10"/>
      <c r="H14" s="6"/>
      <c r="I14" s="22"/>
    </row>
    <row r="15" spans="1:9" x14ac:dyDescent="0.2">
      <c r="A15" s="21"/>
      <c r="B15" s="8"/>
      <c r="C15" s="11">
        <v>0</v>
      </c>
      <c r="D15" s="11">
        <v>0</v>
      </c>
      <c r="E15" s="11">
        <v>0</v>
      </c>
      <c r="F15" s="9"/>
      <c r="G15" s="50">
        <f>IF(F10="Nein",VLOOKUP(Tabelle2!$D$3,Tabelle2!$E$2:$F$322,2,FALSE),VLOOKUP(Tabelle2!D9,Tabelle2!A2:B322,2,FALSE))</f>
        <v>0</v>
      </c>
      <c r="H15" s="43"/>
      <c r="I15" s="22"/>
    </row>
    <row r="16" spans="1:9" x14ac:dyDescent="0.2">
      <c r="A16" s="21"/>
      <c r="B16" s="8"/>
      <c r="C16" s="9"/>
      <c r="D16" s="9"/>
      <c r="E16" s="9"/>
      <c r="F16" s="9"/>
      <c r="G16" s="10"/>
      <c r="H16" s="6"/>
      <c r="I16" s="22"/>
    </row>
    <row r="17" spans="1:9" x14ac:dyDescent="0.2">
      <c r="A17" s="21"/>
      <c r="B17" s="44" t="s">
        <v>13</v>
      </c>
      <c r="C17" s="45"/>
      <c r="D17" s="45"/>
      <c r="E17" s="45"/>
      <c r="F17" s="9"/>
      <c r="G17" s="10"/>
      <c r="H17" s="6"/>
      <c r="I17" s="22"/>
    </row>
    <row r="18" spans="1:9" x14ac:dyDescent="0.2">
      <c r="A18" s="21"/>
      <c r="B18" s="44"/>
      <c r="C18" s="45"/>
      <c r="D18" s="45"/>
      <c r="E18" s="45"/>
      <c r="F18" s="17" t="s">
        <v>5</v>
      </c>
      <c r="G18" s="42"/>
      <c r="H18" s="43"/>
      <c r="I18" s="22"/>
    </row>
    <row r="19" spans="1:9" x14ac:dyDescent="0.2">
      <c r="A19" s="21"/>
      <c r="B19" s="44"/>
      <c r="C19" s="45"/>
      <c r="D19" s="45"/>
      <c r="E19" s="45"/>
      <c r="F19" s="9"/>
      <c r="G19" s="10"/>
      <c r="H19" s="6"/>
      <c r="I19" s="22"/>
    </row>
    <row r="20" spans="1:9" x14ac:dyDescent="0.2">
      <c r="A20" s="21"/>
      <c r="B20" s="44" t="str">
        <f>IF($F$18="Ja","Wieviele Stunden wöchentlich?","")</f>
        <v>Wieviele Stunden wöchentlich?</v>
      </c>
      <c r="C20" s="45"/>
      <c r="D20" s="45"/>
      <c r="E20" s="45"/>
      <c r="F20" s="9"/>
      <c r="G20" s="20"/>
      <c r="H20" s="6"/>
      <c r="I20" s="22"/>
    </row>
    <row r="21" spans="1:9" x14ac:dyDescent="0.2">
      <c r="A21" s="21"/>
      <c r="B21" s="12"/>
      <c r="C21" s="13"/>
      <c r="D21" s="13"/>
      <c r="E21" s="13"/>
      <c r="F21" s="9"/>
      <c r="G21" s="10"/>
      <c r="H21" s="6"/>
      <c r="I21" s="22"/>
    </row>
    <row r="22" spans="1:9" x14ac:dyDescent="0.2">
      <c r="A22" s="21"/>
      <c r="B22" s="8"/>
      <c r="C22" s="16" t="str">
        <f>IF(AND($F$10="Nein",$F$18="Ja"),"Elternteil","")</f>
        <v>Elternteil</v>
      </c>
      <c r="D22" s="16" t="str">
        <f>IF(AND(F10="Ja",F18="Ja"),"Alleinerziehende/r","")</f>
        <v/>
      </c>
      <c r="E22" s="16" t="str">
        <f>IF(AND($F$10="Nein",$F$18="Ja"),"Elternteil","")</f>
        <v>Elternteil</v>
      </c>
      <c r="F22" s="9"/>
      <c r="G22" s="10"/>
      <c r="H22" s="6"/>
      <c r="I22" s="22"/>
    </row>
    <row r="23" spans="1:9" x14ac:dyDescent="0.2">
      <c r="A23" s="21"/>
      <c r="B23" s="8"/>
      <c r="C23" s="11">
        <v>0</v>
      </c>
      <c r="D23" s="11">
        <v>0</v>
      </c>
      <c r="E23" s="11">
        <v>0</v>
      </c>
      <c r="F23" s="9"/>
      <c r="G23" s="50">
        <f>VLOOKUP(Tabelle2!$D$6,Tabelle2!$E$2:$F$322,2,FALSE)/2+VLOOKUP(Tabelle2!$D$11,Tabelle2!A2:B322,2,FALSE)/2</f>
        <v>0</v>
      </c>
      <c r="H23" s="43"/>
      <c r="I23" s="22"/>
    </row>
    <row r="24" spans="1:9" x14ac:dyDescent="0.2">
      <c r="A24" s="21"/>
      <c r="B24" s="8"/>
      <c r="C24" s="9"/>
      <c r="D24" s="9"/>
      <c r="E24" s="9"/>
      <c r="F24" s="9"/>
      <c r="G24" s="10"/>
      <c r="H24" s="6"/>
      <c r="I24" s="22"/>
    </row>
    <row r="25" spans="1:9" x14ac:dyDescent="0.2">
      <c r="A25" s="21"/>
      <c r="B25" s="48" t="s">
        <v>4</v>
      </c>
      <c r="C25" s="49"/>
      <c r="D25" s="49"/>
      <c r="E25" s="49"/>
      <c r="F25" s="17" t="s">
        <v>8</v>
      </c>
      <c r="G25" s="42">
        <f>IF(F25="Ja",8,)</f>
        <v>0</v>
      </c>
      <c r="H25" s="43"/>
      <c r="I25" s="22"/>
    </row>
    <row r="26" spans="1:9" x14ac:dyDescent="0.2">
      <c r="A26" s="21"/>
      <c r="B26" s="8"/>
      <c r="C26" s="9"/>
      <c r="D26" s="9"/>
      <c r="E26" s="9"/>
      <c r="F26" s="9"/>
      <c r="G26" s="10"/>
      <c r="H26" s="6"/>
      <c r="I26" s="22"/>
    </row>
    <row r="27" spans="1:9" x14ac:dyDescent="0.2">
      <c r="A27" s="21"/>
      <c r="B27" s="44" t="s">
        <v>9</v>
      </c>
      <c r="C27" s="45"/>
      <c r="D27" s="45"/>
      <c r="E27" s="45"/>
      <c r="F27" s="17" t="s">
        <v>8</v>
      </c>
      <c r="G27" s="42">
        <f>IF(F27="Ja",8,)</f>
        <v>0</v>
      </c>
      <c r="H27" s="43"/>
      <c r="I27" s="22"/>
    </row>
    <row r="28" spans="1:9" x14ac:dyDescent="0.2">
      <c r="A28" s="21"/>
      <c r="B28" s="44"/>
      <c r="C28" s="45"/>
      <c r="D28" s="45"/>
      <c r="E28" s="45"/>
      <c r="F28" s="9"/>
      <c r="G28" s="10"/>
      <c r="H28" s="6"/>
      <c r="I28" s="22"/>
    </row>
    <row r="29" spans="1:9" x14ac:dyDescent="0.2">
      <c r="A29" s="21"/>
      <c r="B29" s="8"/>
      <c r="C29" s="9"/>
      <c r="D29" s="9"/>
      <c r="E29" s="9"/>
      <c r="F29" s="9"/>
      <c r="G29" s="10"/>
      <c r="H29" s="6"/>
      <c r="I29" s="22"/>
    </row>
    <row r="30" spans="1:9" x14ac:dyDescent="0.2">
      <c r="A30" s="21"/>
      <c r="B30" s="44" t="s">
        <v>10</v>
      </c>
      <c r="C30" s="45"/>
      <c r="D30" s="45"/>
      <c r="E30" s="45"/>
      <c r="F30" s="17" t="s">
        <v>8</v>
      </c>
      <c r="G30" s="42">
        <f>IF(F30="Ja",1,)</f>
        <v>0</v>
      </c>
      <c r="H30" s="43"/>
      <c r="I30" s="22"/>
    </row>
    <row r="31" spans="1:9" x14ac:dyDescent="0.2">
      <c r="A31" s="21"/>
      <c r="B31" s="44"/>
      <c r="C31" s="45"/>
      <c r="D31" s="45"/>
      <c r="E31" s="45"/>
      <c r="F31" s="9"/>
      <c r="G31" s="10"/>
      <c r="H31" s="6"/>
      <c r="I31" s="22"/>
    </row>
    <row r="32" spans="1:9" x14ac:dyDescent="0.2">
      <c r="A32" s="21"/>
      <c r="B32" s="8"/>
      <c r="C32" s="9"/>
      <c r="D32" s="9"/>
      <c r="E32" s="9"/>
      <c r="F32" s="9"/>
      <c r="G32" s="10"/>
      <c r="H32" s="6"/>
      <c r="I32" s="22"/>
    </row>
    <row r="33" spans="1:9" x14ac:dyDescent="0.2">
      <c r="A33" s="21"/>
      <c r="B33" s="8" t="s">
        <v>6</v>
      </c>
      <c r="C33" s="9"/>
      <c r="D33" s="9"/>
      <c r="E33" s="9"/>
      <c r="F33" s="17" t="s">
        <v>5</v>
      </c>
      <c r="G33" s="42">
        <f>IF(F33="Nein",1,)</f>
        <v>0</v>
      </c>
      <c r="H33" s="43"/>
      <c r="I33" s="22"/>
    </row>
    <row r="34" spans="1:9" x14ac:dyDescent="0.2">
      <c r="A34" s="21"/>
      <c r="B34" s="8"/>
      <c r="C34" s="9"/>
      <c r="D34" s="9"/>
      <c r="E34" s="9"/>
      <c r="F34" s="9"/>
      <c r="G34" s="10"/>
      <c r="H34" s="6"/>
      <c r="I34" s="22"/>
    </row>
    <row r="35" spans="1:9" ht="14.25" customHeight="1" x14ac:dyDescent="0.2">
      <c r="A35" s="21"/>
      <c r="B35" s="44" t="str">
        <f>IF(F33="Ja","Haben Sie 3 Kinder oder mehr, von denen mindestens 2 noch nicht das 6. Lebensjahr vollendet haben und keine KiTa besuchen?",)</f>
        <v>Haben Sie 3 Kinder oder mehr, von denen mindestens 2 noch nicht das 6. Lebensjahr vollendet haben und keine KiTa besuchen?</v>
      </c>
      <c r="C35" s="45"/>
      <c r="D35" s="45"/>
      <c r="E35" s="45"/>
      <c r="F35" s="17" t="s">
        <v>8</v>
      </c>
      <c r="G35" s="42">
        <f>IF(F35="Ja",3,)</f>
        <v>0</v>
      </c>
      <c r="H35" s="43"/>
      <c r="I35" s="22"/>
    </row>
    <row r="36" spans="1:9" x14ac:dyDescent="0.2">
      <c r="A36" s="21"/>
      <c r="B36" s="44"/>
      <c r="C36" s="45"/>
      <c r="D36" s="45"/>
      <c r="E36" s="45"/>
      <c r="F36" s="9"/>
      <c r="G36" s="16"/>
      <c r="H36" s="6"/>
      <c r="I36" s="22"/>
    </row>
    <row r="37" spans="1:9" x14ac:dyDescent="0.2">
      <c r="A37" s="21"/>
      <c r="B37" s="44"/>
      <c r="C37" s="45"/>
      <c r="D37" s="45"/>
      <c r="E37" s="45"/>
      <c r="F37" s="9"/>
      <c r="G37" s="16"/>
      <c r="H37" s="6"/>
      <c r="I37" s="22"/>
    </row>
    <row r="38" spans="1:9" x14ac:dyDescent="0.2">
      <c r="A38" s="21"/>
      <c r="B38" s="8"/>
      <c r="C38" s="9"/>
      <c r="D38" s="9"/>
      <c r="E38" s="9"/>
      <c r="F38" s="9"/>
      <c r="G38" s="16"/>
      <c r="H38" s="6"/>
      <c r="I38" s="22"/>
    </row>
    <row r="39" spans="1:9" x14ac:dyDescent="0.2">
      <c r="A39" s="21"/>
      <c r="B39" s="44" t="str">
        <f>IF(F33="Ja","Geht ein Geschwisterkind in die gleiche Einrichtung zur selben Betreuungszeit?",)</f>
        <v>Geht ein Geschwisterkind in die gleiche Einrichtung zur selben Betreuungszeit?</v>
      </c>
      <c r="C39" s="45"/>
      <c r="D39" s="45"/>
      <c r="E39" s="45"/>
      <c r="F39" s="17" t="s">
        <v>8</v>
      </c>
      <c r="G39" s="42">
        <f>IF(F39="Ja",2,)</f>
        <v>0</v>
      </c>
      <c r="H39" s="43"/>
      <c r="I39" s="22"/>
    </row>
    <row r="40" spans="1:9" x14ac:dyDescent="0.2">
      <c r="A40" s="21"/>
      <c r="B40" s="44"/>
      <c r="C40" s="45"/>
      <c r="D40" s="45"/>
      <c r="E40" s="45"/>
      <c r="F40" s="9"/>
      <c r="G40" s="16"/>
      <c r="H40" s="6"/>
      <c r="I40" s="22"/>
    </row>
    <row r="41" spans="1:9" ht="15" thickBot="1" x14ac:dyDescent="0.25">
      <c r="A41" s="21"/>
      <c r="B41" s="8"/>
      <c r="C41" s="9"/>
      <c r="D41" s="9"/>
      <c r="E41" s="9"/>
      <c r="F41" s="9"/>
      <c r="G41" s="16"/>
      <c r="H41" s="6"/>
      <c r="I41" s="22"/>
    </row>
    <row r="42" spans="1:9" ht="24" customHeight="1" x14ac:dyDescent="0.2">
      <c r="A42" s="21"/>
      <c r="B42" s="30" t="s">
        <v>7</v>
      </c>
      <c r="C42" s="31"/>
      <c r="D42" s="31"/>
      <c r="E42" s="9"/>
      <c r="F42" s="34">
        <f>SUM(G10:H39)</f>
        <v>0</v>
      </c>
      <c r="G42" s="35"/>
      <c r="H42" s="36"/>
      <c r="I42" s="22"/>
    </row>
    <row r="43" spans="1:9" ht="14.25" customHeight="1" thickBot="1" x14ac:dyDescent="0.25">
      <c r="A43" s="21"/>
      <c r="B43" s="32"/>
      <c r="C43" s="33"/>
      <c r="D43" s="33"/>
      <c r="E43" s="14"/>
      <c r="F43" s="37"/>
      <c r="G43" s="38"/>
      <c r="H43" s="39"/>
      <c r="I43" s="22"/>
    </row>
    <row r="44" spans="1:9" ht="409.5" customHeight="1" x14ac:dyDescent="0.2">
      <c r="A44" s="23"/>
      <c r="B44" s="23"/>
      <c r="C44" s="23"/>
      <c r="D44" s="23"/>
      <c r="E44" s="23"/>
      <c r="F44" s="23"/>
      <c r="G44" s="23"/>
      <c r="H44" s="23"/>
      <c r="I44" s="23"/>
    </row>
  </sheetData>
  <sheetProtection password="CA30" sheet="1" objects="1" scenarios="1" selectLockedCells="1"/>
  <mergeCells count="27">
    <mergeCell ref="G39:H39"/>
    <mergeCell ref="G15:H15"/>
    <mergeCell ref="G18:H18"/>
    <mergeCell ref="G23:H23"/>
    <mergeCell ref="G25:H25"/>
    <mergeCell ref="G27:H27"/>
    <mergeCell ref="B30:E31"/>
    <mergeCell ref="G30:H30"/>
    <mergeCell ref="G33:H33"/>
    <mergeCell ref="G35:H35"/>
    <mergeCell ref="B20:E20"/>
    <mergeCell ref="A2:A43"/>
    <mergeCell ref="I2:I43"/>
    <mergeCell ref="A1:I1"/>
    <mergeCell ref="A44:I44"/>
    <mergeCell ref="B2:E4"/>
    <mergeCell ref="B6:E6"/>
    <mergeCell ref="B42:D43"/>
    <mergeCell ref="F42:H43"/>
    <mergeCell ref="G8:H8"/>
    <mergeCell ref="G10:H10"/>
    <mergeCell ref="B17:E19"/>
    <mergeCell ref="B5:E5"/>
    <mergeCell ref="B35:E37"/>
    <mergeCell ref="B39:E40"/>
    <mergeCell ref="B25:E25"/>
    <mergeCell ref="B27:E28"/>
  </mergeCells>
  <conditionalFormatting sqref="D15">
    <cfRule type="expression" dxfId="7" priority="9">
      <formula>$F$10="Ja"</formula>
    </cfRule>
  </conditionalFormatting>
  <conditionalFormatting sqref="E15">
    <cfRule type="expression" dxfId="6" priority="7">
      <formula>$F$10="Nein"</formula>
    </cfRule>
  </conditionalFormatting>
  <conditionalFormatting sqref="D23">
    <cfRule type="expression" dxfId="5" priority="6">
      <formula>$D$22="Alleinerziehende/R"</formula>
    </cfRule>
  </conditionalFormatting>
  <conditionalFormatting sqref="E23">
    <cfRule type="expression" dxfId="4" priority="4">
      <formula>$E$22="Elternteil"</formula>
    </cfRule>
  </conditionalFormatting>
  <conditionalFormatting sqref="C23">
    <cfRule type="expression" dxfId="3" priority="5">
      <formula>$C$22="Elternteil"</formula>
    </cfRule>
  </conditionalFormatting>
  <conditionalFormatting sqref="F35">
    <cfRule type="expression" dxfId="2" priority="3">
      <formula>$F$33="Nein"</formula>
    </cfRule>
  </conditionalFormatting>
  <conditionalFormatting sqref="F39">
    <cfRule type="expression" dxfId="1" priority="2">
      <formula>$F$33="Nein"</formula>
    </cfRule>
  </conditionalFormatting>
  <conditionalFormatting sqref="C15">
    <cfRule type="expression" dxfId="0" priority="1">
      <formula>$F$10="Nein"</formula>
    </cfRule>
  </conditionalFormatting>
  <dataValidations count="1">
    <dataValidation type="list" allowBlank="1" showInputMessage="1" showErrorMessage="1" sqref="F10 F25 F27 F30 F33 F18 F35 F39">
      <formula1>"Ja, Nein"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D22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IF(AND(F10="Ja",$F$18="Ja"),Tabelle2!$A$2:$A$162,"0")</xm:f>
          </x14:formula1>
          <xm:sqref>D23</xm:sqref>
        </x14:dataValidation>
        <x14:dataValidation type="list" allowBlank="1" showInputMessage="1" showErrorMessage="1">
          <x14:formula1>
            <xm:f>IF($F$10="Nein",Tabelle2!$A$2:$A$162,"0")</xm:f>
          </x14:formula1>
          <xm:sqref>E15</xm:sqref>
        </x14:dataValidation>
        <x14:dataValidation type="list" allowBlank="1" showInputMessage="1" showErrorMessage="1">
          <x14:formula1>
            <xm:f>IF(F10="Nein",Tabelle2!$A$2:$A$162,"0")</xm:f>
          </x14:formula1>
          <xm:sqref>C15</xm:sqref>
        </x14:dataValidation>
        <x14:dataValidation type="list" allowBlank="1" showInputMessage="1" showErrorMessage="1">
          <x14:formula1>
            <xm:f>IF(AND(F10="Nein",F18="Ja"),Tabelle2!$A$2:$A$162,"0")</xm:f>
          </x14:formula1>
          <xm:sqref>C23</xm:sqref>
        </x14:dataValidation>
        <x14:dataValidation type="list" allowBlank="1" showInputMessage="1" showErrorMessage="1">
          <x14:formula1>
            <xm:f>IF(AND(F10="Nein",F18="Ja"),Tabelle2!$A$2:$A$162,"0")</xm:f>
          </x14:formula1>
          <xm:sqref>E23</xm:sqref>
        </x14:dataValidation>
        <x14:dataValidation type="list" allowBlank="1" showInputMessage="1" showErrorMessage="1">
          <x14:formula1>
            <xm:f>IF(F10="Ja",Tabelle2!$A$2:$A$162,"0")</xm:f>
          </x14:formula1>
          <xm:sqref>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2:F322"/>
  <sheetViews>
    <sheetView windowProtection="1" workbookViewId="0">
      <selection activeCell="B6" sqref="B6"/>
    </sheetView>
  </sheetViews>
  <sheetFormatPr baseColWidth="10" defaultRowHeight="15" x14ac:dyDescent="0.25"/>
  <sheetData>
    <row r="2" spans="1:6" x14ac:dyDescent="0.25">
      <c r="A2">
        <v>40</v>
      </c>
      <c r="B2">
        <v>8</v>
      </c>
      <c r="C2" s="2">
        <f>MIN(40,Berechnungstabelle!C15)</f>
        <v>0</v>
      </c>
      <c r="D2" s="2">
        <f>MIN(40,Berechnungstabelle!E15)</f>
        <v>0</v>
      </c>
      <c r="E2">
        <v>80</v>
      </c>
      <c r="F2">
        <v>8</v>
      </c>
    </row>
    <row r="3" spans="1:6" x14ac:dyDescent="0.25">
      <c r="A3">
        <v>39.75</v>
      </c>
      <c r="B3">
        <v>7</v>
      </c>
      <c r="D3" s="2">
        <f>C2+D2</f>
        <v>0</v>
      </c>
      <c r="E3">
        <v>79.75</v>
      </c>
      <c r="F3">
        <v>7.5</v>
      </c>
    </row>
    <row r="4" spans="1:6" x14ac:dyDescent="0.25">
      <c r="A4">
        <v>39.5</v>
      </c>
      <c r="B4">
        <v>7</v>
      </c>
      <c r="E4">
        <v>79.5</v>
      </c>
      <c r="F4">
        <v>7.5</v>
      </c>
    </row>
    <row r="5" spans="1:6" x14ac:dyDescent="0.25">
      <c r="A5">
        <v>39.25</v>
      </c>
      <c r="B5">
        <v>7</v>
      </c>
      <c r="C5" s="2">
        <f>MAX(0,(MIN(40-Berechnungstabelle!C15,Berechnungstabelle!C23)))</f>
        <v>0</v>
      </c>
      <c r="D5" s="2">
        <f>MAX(0,(MIN(40-Berechnungstabelle!E15,Berechnungstabelle!E23)))</f>
        <v>0</v>
      </c>
      <c r="E5">
        <v>79.25</v>
      </c>
      <c r="F5">
        <v>7.5</v>
      </c>
    </row>
    <row r="6" spans="1:6" x14ac:dyDescent="0.25">
      <c r="A6">
        <v>39</v>
      </c>
      <c r="B6">
        <v>7</v>
      </c>
      <c r="D6" s="2">
        <f>C5+D5</f>
        <v>0</v>
      </c>
      <c r="E6">
        <v>79</v>
      </c>
      <c r="F6">
        <v>7.5</v>
      </c>
    </row>
    <row r="7" spans="1:6" x14ac:dyDescent="0.25">
      <c r="A7">
        <v>38.75</v>
      </c>
      <c r="B7">
        <v>7</v>
      </c>
      <c r="E7">
        <v>78.75</v>
      </c>
      <c r="F7">
        <v>7.5</v>
      </c>
    </row>
    <row r="8" spans="1:6" x14ac:dyDescent="0.25">
      <c r="A8">
        <v>38.5</v>
      </c>
      <c r="B8">
        <v>7</v>
      </c>
      <c r="E8">
        <v>78.5</v>
      </c>
      <c r="F8">
        <v>7.5</v>
      </c>
    </row>
    <row r="9" spans="1:6" x14ac:dyDescent="0.25">
      <c r="A9">
        <v>38.25</v>
      </c>
      <c r="B9">
        <v>7</v>
      </c>
      <c r="D9" s="2">
        <f>MIN(40,Berechnungstabelle!D15)</f>
        <v>0</v>
      </c>
      <c r="E9">
        <v>78.25</v>
      </c>
      <c r="F9">
        <v>7.5</v>
      </c>
    </row>
    <row r="10" spans="1:6" x14ac:dyDescent="0.25">
      <c r="A10">
        <v>38</v>
      </c>
      <c r="B10">
        <v>7</v>
      </c>
      <c r="E10">
        <v>78</v>
      </c>
      <c r="F10">
        <v>7.5</v>
      </c>
    </row>
    <row r="11" spans="1:6" x14ac:dyDescent="0.25">
      <c r="A11">
        <v>37.75</v>
      </c>
      <c r="B11">
        <v>7</v>
      </c>
      <c r="D11" s="2">
        <f>MAX(0,MIN(40-Berechnungstabelle!D15,Berechnungstabelle!D23))</f>
        <v>0</v>
      </c>
      <c r="E11">
        <v>77.75</v>
      </c>
      <c r="F11">
        <v>7.5</v>
      </c>
    </row>
    <row r="12" spans="1:6" x14ac:dyDescent="0.25">
      <c r="A12">
        <v>37.5</v>
      </c>
      <c r="B12">
        <v>7</v>
      </c>
      <c r="E12">
        <v>77.5</v>
      </c>
      <c r="F12">
        <v>7.5</v>
      </c>
    </row>
    <row r="13" spans="1:6" x14ac:dyDescent="0.25">
      <c r="A13">
        <v>37.25</v>
      </c>
      <c r="B13">
        <v>7</v>
      </c>
      <c r="E13">
        <v>77.25</v>
      </c>
      <c r="F13">
        <v>7.5</v>
      </c>
    </row>
    <row r="14" spans="1:6" x14ac:dyDescent="0.25">
      <c r="A14">
        <v>37</v>
      </c>
      <c r="B14">
        <v>7</v>
      </c>
      <c r="E14">
        <v>77</v>
      </c>
      <c r="F14">
        <v>7.5</v>
      </c>
    </row>
    <row r="15" spans="1:6" x14ac:dyDescent="0.25">
      <c r="A15">
        <v>36.75</v>
      </c>
      <c r="B15">
        <v>7</v>
      </c>
      <c r="E15">
        <v>76.75</v>
      </c>
      <c r="F15">
        <v>7.5</v>
      </c>
    </row>
    <row r="16" spans="1:6" x14ac:dyDescent="0.25">
      <c r="A16">
        <v>36.5</v>
      </c>
      <c r="B16">
        <v>7</v>
      </c>
      <c r="E16">
        <v>76.5</v>
      </c>
      <c r="F16">
        <v>7.5</v>
      </c>
    </row>
    <row r="17" spans="1:6" x14ac:dyDescent="0.25">
      <c r="A17">
        <v>36.25</v>
      </c>
      <c r="B17">
        <v>7</v>
      </c>
      <c r="E17">
        <v>76.25</v>
      </c>
      <c r="F17">
        <v>7.5</v>
      </c>
    </row>
    <row r="18" spans="1:6" x14ac:dyDescent="0.25">
      <c r="A18">
        <v>36</v>
      </c>
      <c r="B18">
        <v>7</v>
      </c>
      <c r="E18">
        <v>76</v>
      </c>
      <c r="F18">
        <v>7.5</v>
      </c>
    </row>
    <row r="19" spans="1:6" x14ac:dyDescent="0.25">
      <c r="A19">
        <v>35.75</v>
      </c>
      <c r="B19">
        <v>7</v>
      </c>
      <c r="E19">
        <v>75.75</v>
      </c>
      <c r="F19">
        <v>7.5</v>
      </c>
    </row>
    <row r="20" spans="1:6" x14ac:dyDescent="0.25">
      <c r="A20">
        <v>35.5</v>
      </c>
      <c r="B20">
        <v>7</v>
      </c>
      <c r="E20">
        <v>75.5</v>
      </c>
      <c r="F20">
        <v>7.5</v>
      </c>
    </row>
    <row r="21" spans="1:6" x14ac:dyDescent="0.25">
      <c r="A21">
        <v>35.25</v>
      </c>
      <c r="B21">
        <v>7</v>
      </c>
      <c r="E21">
        <v>75.25</v>
      </c>
      <c r="F21">
        <v>7.5</v>
      </c>
    </row>
    <row r="22" spans="1:6" x14ac:dyDescent="0.25">
      <c r="A22">
        <v>35</v>
      </c>
      <c r="B22">
        <v>7</v>
      </c>
      <c r="E22">
        <v>75</v>
      </c>
      <c r="F22">
        <v>7.5</v>
      </c>
    </row>
    <row r="23" spans="1:6" x14ac:dyDescent="0.25">
      <c r="A23">
        <v>34.75</v>
      </c>
      <c r="B23">
        <v>6</v>
      </c>
      <c r="E23">
        <v>74.75</v>
      </c>
      <c r="F23">
        <v>7</v>
      </c>
    </row>
    <row r="24" spans="1:6" x14ac:dyDescent="0.25">
      <c r="A24">
        <v>34.5</v>
      </c>
      <c r="B24">
        <v>6</v>
      </c>
      <c r="E24">
        <v>74.5</v>
      </c>
      <c r="F24">
        <v>7</v>
      </c>
    </row>
    <row r="25" spans="1:6" x14ac:dyDescent="0.25">
      <c r="A25">
        <v>34.25</v>
      </c>
      <c r="B25">
        <v>6</v>
      </c>
      <c r="E25">
        <v>74.25</v>
      </c>
      <c r="F25">
        <v>7</v>
      </c>
    </row>
    <row r="26" spans="1:6" x14ac:dyDescent="0.25">
      <c r="A26">
        <v>34</v>
      </c>
      <c r="B26">
        <v>6</v>
      </c>
      <c r="E26">
        <v>74</v>
      </c>
      <c r="F26">
        <v>7</v>
      </c>
    </row>
    <row r="27" spans="1:6" x14ac:dyDescent="0.25">
      <c r="A27">
        <v>33.75</v>
      </c>
      <c r="B27">
        <v>6</v>
      </c>
      <c r="E27">
        <v>73.75</v>
      </c>
      <c r="F27">
        <v>7</v>
      </c>
    </row>
    <row r="28" spans="1:6" x14ac:dyDescent="0.25">
      <c r="A28">
        <v>33.5</v>
      </c>
      <c r="B28">
        <v>6</v>
      </c>
      <c r="E28">
        <v>73.5</v>
      </c>
      <c r="F28">
        <v>7</v>
      </c>
    </row>
    <row r="29" spans="1:6" x14ac:dyDescent="0.25">
      <c r="A29">
        <v>33.25</v>
      </c>
      <c r="B29">
        <v>6</v>
      </c>
      <c r="E29">
        <v>73.25</v>
      </c>
      <c r="F29">
        <v>7</v>
      </c>
    </row>
    <row r="30" spans="1:6" x14ac:dyDescent="0.25">
      <c r="A30">
        <v>33</v>
      </c>
      <c r="B30">
        <v>6</v>
      </c>
      <c r="E30">
        <v>73</v>
      </c>
      <c r="F30">
        <v>7</v>
      </c>
    </row>
    <row r="31" spans="1:6" x14ac:dyDescent="0.25">
      <c r="A31">
        <v>32.75</v>
      </c>
      <c r="B31">
        <v>6</v>
      </c>
      <c r="E31">
        <v>72.75</v>
      </c>
      <c r="F31">
        <v>7</v>
      </c>
    </row>
    <row r="32" spans="1:6" x14ac:dyDescent="0.25">
      <c r="A32">
        <v>32.5</v>
      </c>
      <c r="B32">
        <v>6</v>
      </c>
      <c r="E32">
        <v>72.5</v>
      </c>
      <c r="F32">
        <v>7</v>
      </c>
    </row>
    <row r="33" spans="1:6" x14ac:dyDescent="0.25">
      <c r="A33">
        <v>32.25</v>
      </c>
      <c r="B33">
        <v>6</v>
      </c>
      <c r="E33">
        <v>72.25</v>
      </c>
      <c r="F33">
        <v>7</v>
      </c>
    </row>
    <row r="34" spans="1:6" x14ac:dyDescent="0.25">
      <c r="A34">
        <v>32</v>
      </c>
      <c r="B34">
        <v>6</v>
      </c>
      <c r="E34">
        <v>72</v>
      </c>
      <c r="F34">
        <v>7</v>
      </c>
    </row>
    <row r="35" spans="1:6" x14ac:dyDescent="0.25">
      <c r="A35">
        <v>31.75</v>
      </c>
      <c r="B35">
        <v>6</v>
      </c>
      <c r="E35">
        <v>71.75</v>
      </c>
      <c r="F35">
        <v>7</v>
      </c>
    </row>
    <row r="36" spans="1:6" x14ac:dyDescent="0.25">
      <c r="A36">
        <v>31.5</v>
      </c>
      <c r="B36">
        <v>6</v>
      </c>
      <c r="E36">
        <v>71.5</v>
      </c>
      <c r="F36">
        <v>7</v>
      </c>
    </row>
    <row r="37" spans="1:6" x14ac:dyDescent="0.25">
      <c r="A37">
        <v>31.25</v>
      </c>
      <c r="B37">
        <v>6</v>
      </c>
      <c r="E37">
        <v>71.25</v>
      </c>
      <c r="F37">
        <v>7</v>
      </c>
    </row>
    <row r="38" spans="1:6" x14ac:dyDescent="0.25">
      <c r="A38">
        <v>31</v>
      </c>
      <c r="B38">
        <v>6</v>
      </c>
      <c r="E38">
        <v>71</v>
      </c>
      <c r="F38">
        <v>7</v>
      </c>
    </row>
    <row r="39" spans="1:6" x14ac:dyDescent="0.25">
      <c r="A39">
        <v>30.75</v>
      </c>
      <c r="B39">
        <v>6</v>
      </c>
      <c r="E39">
        <v>70.75</v>
      </c>
      <c r="F39">
        <v>7</v>
      </c>
    </row>
    <row r="40" spans="1:6" x14ac:dyDescent="0.25">
      <c r="A40">
        <v>30.5</v>
      </c>
      <c r="B40">
        <v>6</v>
      </c>
      <c r="E40">
        <v>70.5</v>
      </c>
      <c r="F40">
        <v>7</v>
      </c>
    </row>
    <row r="41" spans="1:6" x14ac:dyDescent="0.25">
      <c r="A41">
        <v>30.25</v>
      </c>
      <c r="B41">
        <v>6</v>
      </c>
      <c r="E41">
        <v>70.25</v>
      </c>
      <c r="F41">
        <v>7</v>
      </c>
    </row>
    <row r="42" spans="1:6" x14ac:dyDescent="0.25">
      <c r="A42">
        <v>30</v>
      </c>
      <c r="B42">
        <v>6</v>
      </c>
      <c r="E42">
        <v>70</v>
      </c>
      <c r="F42">
        <v>7</v>
      </c>
    </row>
    <row r="43" spans="1:6" x14ac:dyDescent="0.25">
      <c r="A43">
        <v>29.75</v>
      </c>
      <c r="B43">
        <v>5</v>
      </c>
      <c r="E43">
        <v>69.75</v>
      </c>
      <c r="F43">
        <v>6.5</v>
      </c>
    </row>
    <row r="44" spans="1:6" x14ac:dyDescent="0.25">
      <c r="A44">
        <v>29.5</v>
      </c>
      <c r="B44">
        <v>5</v>
      </c>
      <c r="E44">
        <v>69.5</v>
      </c>
      <c r="F44">
        <v>6.5</v>
      </c>
    </row>
    <row r="45" spans="1:6" x14ac:dyDescent="0.25">
      <c r="A45">
        <v>29.25</v>
      </c>
      <c r="B45">
        <v>5</v>
      </c>
      <c r="E45">
        <v>69.25</v>
      </c>
      <c r="F45">
        <v>6.5</v>
      </c>
    </row>
    <row r="46" spans="1:6" x14ac:dyDescent="0.25">
      <c r="A46">
        <v>29</v>
      </c>
      <c r="B46">
        <v>5</v>
      </c>
      <c r="E46">
        <v>69</v>
      </c>
      <c r="F46">
        <v>6.5</v>
      </c>
    </row>
    <row r="47" spans="1:6" x14ac:dyDescent="0.25">
      <c r="A47">
        <v>28.75</v>
      </c>
      <c r="B47">
        <v>5</v>
      </c>
      <c r="E47">
        <v>68.75</v>
      </c>
      <c r="F47">
        <v>6.5</v>
      </c>
    </row>
    <row r="48" spans="1:6" x14ac:dyDescent="0.25">
      <c r="A48">
        <v>28.5</v>
      </c>
      <c r="B48">
        <v>5</v>
      </c>
      <c r="E48">
        <v>68.5</v>
      </c>
      <c r="F48">
        <v>6.5</v>
      </c>
    </row>
    <row r="49" spans="1:6" x14ac:dyDescent="0.25">
      <c r="A49">
        <v>28.25</v>
      </c>
      <c r="B49">
        <v>5</v>
      </c>
      <c r="E49">
        <v>68.25</v>
      </c>
      <c r="F49">
        <v>6.5</v>
      </c>
    </row>
    <row r="50" spans="1:6" x14ac:dyDescent="0.25">
      <c r="A50">
        <v>28</v>
      </c>
      <c r="B50">
        <v>5</v>
      </c>
      <c r="E50">
        <v>68</v>
      </c>
      <c r="F50">
        <v>6.5</v>
      </c>
    </row>
    <row r="51" spans="1:6" x14ac:dyDescent="0.25">
      <c r="A51">
        <v>27.75</v>
      </c>
      <c r="B51">
        <v>5</v>
      </c>
      <c r="E51">
        <v>67.75</v>
      </c>
      <c r="F51">
        <v>6.5</v>
      </c>
    </row>
    <row r="52" spans="1:6" x14ac:dyDescent="0.25">
      <c r="A52">
        <v>27.5</v>
      </c>
      <c r="B52">
        <v>5</v>
      </c>
      <c r="E52">
        <v>67.5</v>
      </c>
      <c r="F52">
        <v>6.5</v>
      </c>
    </row>
    <row r="53" spans="1:6" x14ac:dyDescent="0.25">
      <c r="A53">
        <v>27.25</v>
      </c>
      <c r="B53">
        <v>5</v>
      </c>
      <c r="E53">
        <v>67.25</v>
      </c>
      <c r="F53">
        <v>6.5</v>
      </c>
    </row>
    <row r="54" spans="1:6" x14ac:dyDescent="0.25">
      <c r="A54">
        <v>27</v>
      </c>
      <c r="B54">
        <v>5</v>
      </c>
      <c r="E54">
        <v>67</v>
      </c>
      <c r="F54">
        <v>6.5</v>
      </c>
    </row>
    <row r="55" spans="1:6" x14ac:dyDescent="0.25">
      <c r="A55">
        <v>26.75</v>
      </c>
      <c r="B55">
        <v>5</v>
      </c>
      <c r="E55">
        <v>66.75</v>
      </c>
      <c r="F55">
        <v>6.5</v>
      </c>
    </row>
    <row r="56" spans="1:6" x14ac:dyDescent="0.25">
      <c r="A56">
        <v>26.5</v>
      </c>
      <c r="B56">
        <v>5</v>
      </c>
      <c r="E56">
        <v>66.5</v>
      </c>
      <c r="F56">
        <v>6.5</v>
      </c>
    </row>
    <row r="57" spans="1:6" x14ac:dyDescent="0.25">
      <c r="A57">
        <v>26.25</v>
      </c>
      <c r="B57">
        <v>5</v>
      </c>
      <c r="E57">
        <v>66.25</v>
      </c>
      <c r="F57">
        <v>6.5</v>
      </c>
    </row>
    <row r="58" spans="1:6" x14ac:dyDescent="0.25">
      <c r="A58">
        <v>26</v>
      </c>
      <c r="B58">
        <v>5</v>
      </c>
      <c r="E58">
        <v>66</v>
      </c>
      <c r="F58">
        <v>6.5</v>
      </c>
    </row>
    <row r="59" spans="1:6" x14ac:dyDescent="0.25">
      <c r="A59">
        <v>25.75</v>
      </c>
      <c r="B59">
        <v>5</v>
      </c>
      <c r="E59">
        <v>65.75</v>
      </c>
      <c r="F59">
        <v>6.5</v>
      </c>
    </row>
    <row r="60" spans="1:6" x14ac:dyDescent="0.25">
      <c r="A60">
        <v>25.5</v>
      </c>
      <c r="B60">
        <v>5</v>
      </c>
      <c r="E60">
        <v>65.5</v>
      </c>
      <c r="F60">
        <v>6.5</v>
      </c>
    </row>
    <row r="61" spans="1:6" x14ac:dyDescent="0.25">
      <c r="A61">
        <v>25.25</v>
      </c>
      <c r="B61">
        <v>5</v>
      </c>
      <c r="E61">
        <v>65.25</v>
      </c>
      <c r="F61">
        <v>6.5</v>
      </c>
    </row>
    <row r="62" spans="1:6" x14ac:dyDescent="0.25">
      <c r="A62">
        <v>25</v>
      </c>
      <c r="B62">
        <v>5</v>
      </c>
      <c r="E62">
        <v>65</v>
      </c>
      <c r="F62">
        <v>6.5</v>
      </c>
    </row>
    <row r="63" spans="1:6" x14ac:dyDescent="0.25">
      <c r="A63">
        <v>24.75</v>
      </c>
      <c r="B63">
        <v>4</v>
      </c>
      <c r="E63">
        <v>64.75</v>
      </c>
      <c r="F63">
        <v>6</v>
      </c>
    </row>
    <row r="64" spans="1:6" x14ac:dyDescent="0.25">
      <c r="A64">
        <v>24.5</v>
      </c>
      <c r="B64">
        <v>4</v>
      </c>
      <c r="E64">
        <v>64.5</v>
      </c>
      <c r="F64">
        <v>6</v>
      </c>
    </row>
    <row r="65" spans="1:6" x14ac:dyDescent="0.25">
      <c r="A65">
        <v>24.25</v>
      </c>
      <c r="B65">
        <v>4</v>
      </c>
      <c r="E65">
        <v>64.25</v>
      </c>
      <c r="F65">
        <v>6</v>
      </c>
    </row>
    <row r="66" spans="1:6" x14ac:dyDescent="0.25">
      <c r="A66">
        <v>24</v>
      </c>
      <c r="B66">
        <v>4</v>
      </c>
      <c r="E66">
        <v>64</v>
      </c>
      <c r="F66">
        <v>6</v>
      </c>
    </row>
    <row r="67" spans="1:6" x14ac:dyDescent="0.25">
      <c r="A67">
        <v>23.75</v>
      </c>
      <c r="B67">
        <v>4</v>
      </c>
      <c r="E67">
        <v>63.75</v>
      </c>
      <c r="F67">
        <v>6</v>
      </c>
    </row>
    <row r="68" spans="1:6" x14ac:dyDescent="0.25">
      <c r="A68">
        <v>23.5</v>
      </c>
      <c r="B68">
        <v>4</v>
      </c>
      <c r="E68">
        <v>63.5</v>
      </c>
      <c r="F68">
        <v>6</v>
      </c>
    </row>
    <row r="69" spans="1:6" x14ac:dyDescent="0.25">
      <c r="A69">
        <v>23.25</v>
      </c>
      <c r="B69">
        <v>4</v>
      </c>
      <c r="E69">
        <v>63.25</v>
      </c>
      <c r="F69">
        <v>6</v>
      </c>
    </row>
    <row r="70" spans="1:6" x14ac:dyDescent="0.25">
      <c r="A70">
        <v>23</v>
      </c>
      <c r="B70">
        <v>4</v>
      </c>
      <c r="E70">
        <v>63</v>
      </c>
      <c r="F70">
        <v>6</v>
      </c>
    </row>
    <row r="71" spans="1:6" x14ac:dyDescent="0.25">
      <c r="A71">
        <v>22.75</v>
      </c>
      <c r="B71">
        <v>4</v>
      </c>
      <c r="E71">
        <v>62.75</v>
      </c>
      <c r="F71">
        <v>6</v>
      </c>
    </row>
    <row r="72" spans="1:6" x14ac:dyDescent="0.25">
      <c r="A72">
        <v>22.5</v>
      </c>
      <c r="B72">
        <v>4</v>
      </c>
      <c r="E72">
        <v>62.5</v>
      </c>
      <c r="F72">
        <v>6</v>
      </c>
    </row>
    <row r="73" spans="1:6" x14ac:dyDescent="0.25">
      <c r="A73">
        <v>22.25</v>
      </c>
      <c r="B73">
        <v>4</v>
      </c>
      <c r="E73">
        <v>62.25</v>
      </c>
      <c r="F73">
        <v>6</v>
      </c>
    </row>
    <row r="74" spans="1:6" x14ac:dyDescent="0.25">
      <c r="A74">
        <v>22</v>
      </c>
      <c r="B74">
        <v>4</v>
      </c>
      <c r="E74">
        <v>62</v>
      </c>
      <c r="F74">
        <v>6</v>
      </c>
    </row>
    <row r="75" spans="1:6" x14ac:dyDescent="0.25">
      <c r="A75">
        <v>21.75</v>
      </c>
      <c r="B75">
        <v>4</v>
      </c>
      <c r="E75">
        <v>61.75</v>
      </c>
      <c r="F75">
        <v>6</v>
      </c>
    </row>
    <row r="76" spans="1:6" x14ac:dyDescent="0.25">
      <c r="A76">
        <v>21.5</v>
      </c>
      <c r="B76">
        <v>4</v>
      </c>
      <c r="E76">
        <v>61.5</v>
      </c>
      <c r="F76">
        <v>6</v>
      </c>
    </row>
    <row r="77" spans="1:6" x14ac:dyDescent="0.25">
      <c r="A77">
        <v>21.25</v>
      </c>
      <c r="B77">
        <v>4</v>
      </c>
      <c r="E77">
        <v>61.25</v>
      </c>
      <c r="F77">
        <v>6</v>
      </c>
    </row>
    <row r="78" spans="1:6" x14ac:dyDescent="0.25">
      <c r="A78">
        <v>21</v>
      </c>
      <c r="B78">
        <v>4</v>
      </c>
      <c r="E78">
        <v>61</v>
      </c>
      <c r="F78">
        <v>6</v>
      </c>
    </row>
    <row r="79" spans="1:6" x14ac:dyDescent="0.25">
      <c r="A79">
        <v>20.75</v>
      </c>
      <c r="B79">
        <v>4</v>
      </c>
      <c r="E79">
        <v>60.75</v>
      </c>
      <c r="F79">
        <v>6</v>
      </c>
    </row>
    <row r="80" spans="1:6" x14ac:dyDescent="0.25">
      <c r="A80">
        <v>20.5</v>
      </c>
      <c r="B80">
        <v>4</v>
      </c>
      <c r="E80">
        <v>60.5</v>
      </c>
      <c r="F80">
        <v>6</v>
      </c>
    </row>
    <row r="81" spans="1:6" x14ac:dyDescent="0.25">
      <c r="A81">
        <v>20.25</v>
      </c>
      <c r="B81">
        <v>4</v>
      </c>
      <c r="E81">
        <v>60.25</v>
      </c>
      <c r="F81">
        <v>6</v>
      </c>
    </row>
    <row r="82" spans="1:6" x14ac:dyDescent="0.25">
      <c r="A82">
        <v>20</v>
      </c>
      <c r="B82">
        <v>4</v>
      </c>
      <c r="E82">
        <v>60</v>
      </c>
      <c r="F82">
        <v>6</v>
      </c>
    </row>
    <row r="83" spans="1:6" x14ac:dyDescent="0.25">
      <c r="A83">
        <v>19.75</v>
      </c>
      <c r="B83">
        <v>3</v>
      </c>
      <c r="E83">
        <v>59.75</v>
      </c>
      <c r="F83">
        <v>5.5</v>
      </c>
    </row>
    <row r="84" spans="1:6" x14ac:dyDescent="0.25">
      <c r="A84">
        <v>19.5</v>
      </c>
      <c r="B84">
        <v>3</v>
      </c>
      <c r="E84">
        <v>59.5</v>
      </c>
      <c r="F84">
        <v>5.5</v>
      </c>
    </row>
    <row r="85" spans="1:6" x14ac:dyDescent="0.25">
      <c r="A85">
        <v>19.25</v>
      </c>
      <c r="B85">
        <v>3</v>
      </c>
      <c r="E85">
        <v>59.25</v>
      </c>
      <c r="F85">
        <v>5.5</v>
      </c>
    </row>
    <row r="86" spans="1:6" x14ac:dyDescent="0.25">
      <c r="A86">
        <v>19</v>
      </c>
      <c r="B86">
        <v>3</v>
      </c>
      <c r="E86">
        <v>59</v>
      </c>
      <c r="F86">
        <v>5.5</v>
      </c>
    </row>
    <row r="87" spans="1:6" x14ac:dyDescent="0.25">
      <c r="A87">
        <v>18.75</v>
      </c>
      <c r="B87">
        <v>3</v>
      </c>
      <c r="E87">
        <v>58.75</v>
      </c>
      <c r="F87">
        <v>5.5</v>
      </c>
    </row>
    <row r="88" spans="1:6" x14ac:dyDescent="0.25">
      <c r="A88">
        <v>18.5</v>
      </c>
      <c r="B88">
        <v>3</v>
      </c>
      <c r="E88">
        <v>58.5</v>
      </c>
      <c r="F88">
        <v>5.5</v>
      </c>
    </row>
    <row r="89" spans="1:6" x14ac:dyDescent="0.25">
      <c r="A89">
        <v>18.25</v>
      </c>
      <c r="B89">
        <v>3</v>
      </c>
      <c r="E89">
        <v>58.25</v>
      </c>
      <c r="F89">
        <v>5.5</v>
      </c>
    </row>
    <row r="90" spans="1:6" x14ac:dyDescent="0.25">
      <c r="A90">
        <v>18</v>
      </c>
      <c r="B90">
        <v>3</v>
      </c>
      <c r="E90">
        <v>58</v>
      </c>
      <c r="F90">
        <v>5.5</v>
      </c>
    </row>
    <row r="91" spans="1:6" x14ac:dyDescent="0.25">
      <c r="A91">
        <v>17.75</v>
      </c>
      <c r="B91">
        <v>3</v>
      </c>
      <c r="E91">
        <v>57.75</v>
      </c>
      <c r="F91">
        <v>5.5</v>
      </c>
    </row>
    <row r="92" spans="1:6" x14ac:dyDescent="0.25">
      <c r="A92">
        <v>17.5</v>
      </c>
      <c r="B92">
        <v>3</v>
      </c>
      <c r="E92">
        <v>57.5</v>
      </c>
      <c r="F92">
        <v>5.5</v>
      </c>
    </row>
    <row r="93" spans="1:6" x14ac:dyDescent="0.25">
      <c r="A93">
        <v>17.25</v>
      </c>
      <c r="B93">
        <v>3</v>
      </c>
      <c r="E93">
        <v>57.25</v>
      </c>
      <c r="F93">
        <v>5.5</v>
      </c>
    </row>
    <row r="94" spans="1:6" x14ac:dyDescent="0.25">
      <c r="A94">
        <v>17</v>
      </c>
      <c r="B94">
        <v>3</v>
      </c>
      <c r="E94">
        <v>57</v>
      </c>
      <c r="F94">
        <v>5.5</v>
      </c>
    </row>
    <row r="95" spans="1:6" x14ac:dyDescent="0.25">
      <c r="A95">
        <v>16.75</v>
      </c>
      <c r="B95">
        <v>3</v>
      </c>
      <c r="E95">
        <v>56.75</v>
      </c>
      <c r="F95">
        <v>5.5</v>
      </c>
    </row>
    <row r="96" spans="1:6" x14ac:dyDescent="0.25">
      <c r="A96">
        <v>16.5</v>
      </c>
      <c r="B96">
        <v>3</v>
      </c>
      <c r="E96">
        <v>56.5</v>
      </c>
      <c r="F96">
        <v>5.5</v>
      </c>
    </row>
    <row r="97" spans="1:6" x14ac:dyDescent="0.25">
      <c r="A97">
        <v>16.25</v>
      </c>
      <c r="B97">
        <v>3</v>
      </c>
      <c r="E97">
        <v>56.25</v>
      </c>
      <c r="F97">
        <v>5.5</v>
      </c>
    </row>
    <row r="98" spans="1:6" x14ac:dyDescent="0.25">
      <c r="A98">
        <v>16</v>
      </c>
      <c r="B98">
        <v>3</v>
      </c>
      <c r="E98">
        <v>56</v>
      </c>
      <c r="F98">
        <v>5.5</v>
      </c>
    </row>
    <row r="99" spans="1:6" x14ac:dyDescent="0.25">
      <c r="A99">
        <v>15.75</v>
      </c>
      <c r="B99">
        <v>3</v>
      </c>
      <c r="E99">
        <v>55.75</v>
      </c>
      <c r="F99">
        <v>5.5</v>
      </c>
    </row>
    <row r="100" spans="1:6" x14ac:dyDescent="0.25">
      <c r="A100">
        <v>15.5</v>
      </c>
      <c r="B100">
        <v>3</v>
      </c>
      <c r="E100">
        <v>55.5</v>
      </c>
      <c r="F100">
        <v>5.5</v>
      </c>
    </row>
    <row r="101" spans="1:6" x14ac:dyDescent="0.25">
      <c r="A101">
        <v>15.25</v>
      </c>
      <c r="B101">
        <v>3</v>
      </c>
      <c r="E101">
        <v>55.25</v>
      </c>
      <c r="F101">
        <v>5.5</v>
      </c>
    </row>
    <row r="102" spans="1:6" x14ac:dyDescent="0.25">
      <c r="A102">
        <v>15</v>
      </c>
      <c r="B102">
        <v>3</v>
      </c>
      <c r="E102">
        <v>55</v>
      </c>
      <c r="F102">
        <v>5.5</v>
      </c>
    </row>
    <row r="103" spans="1:6" x14ac:dyDescent="0.25">
      <c r="A103">
        <v>14.75</v>
      </c>
      <c r="B103">
        <v>2</v>
      </c>
      <c r="E103">
        <v>54.75</v>
      </c>
      <c r="F103">
        <v>5</v>
      </c>
    </row>
    <row r="104" spans="1:6" x14ac:dyDescent="0.25">
      <c r="A104">
        <v>14.5</v>
      </c>
      <c r="B104">
        <v>2</v>
      </c>
      <c r="E104">
        <v>54.5</v>
      </c>
      <c r="F104">
        <v>5</v>
      </c>
    </row>
    <row r="105" spans="1:6" x14ac:dyDescent="0.25">
      <c r="A105">
        <v>14.25</v>
      </c>
      <c r="B105">
        <v>2</v>
      </c>
      <c r="E105">
        <v>54.25</v>
      </c>
      <c r="F105">
        <v>5</v>
      </c>
    </row>
    <row r="106" spans="1:6" x14ac:dyDescent="0.25">
      <c r="A106">
        <v>14</v>
      </c>
      <c r="B106">
        <v>2</v>
      </c>
      <c r="E106">
        <v>54</v>
      </c>
      <c r="F106">
        <v>5</v>
      </c>
    </row>
    <row r="107" spans="1:6" x14ac:dyDescent="0.25">
      <c r="A107">
        <v>13.75</v>
      </c>
      <c r="B107">
        <v>2</v>
      </c>
      <c r="E107">
        <v>53.75</v>
      </c>
      <c r="F107">
        <v>5</v>
      </c>
    </row>
    <row r="108" spans="1:6" x14ac:dyDescent="0.25">
      <c r="A108">
        <v>13.5</v>
      </c>
      <c r="B108">
        <v>2</v>
      </c>
      <c r="E108">
        <v>53.5</v>
      </c>
      <c r="F108">
        <v>5</v>
      </c>
    </row>
    <row r="109" spans="1:6" x14ac:dyDescent="0.25">
      <c r="A109">
        <v>13.25</v>
      </c>
      <c r="B109">
        <v>2</v>
      </c>
      <c r="E109">
        <v>53.25</v>
      </c>
      <c r="F109">
        <v>5</v>
      </c>
    </row>
    <row r="110" spans="1:6" x14ac:dyDescent="0.25">
      <c r="A110">
        <v>13</v>
      </c>
      <c r="B110">
        <v>2</v>
      </c>
      <c r="E110">
        <v>53</v>
      </c>
      <c r="F110">
        <v>5</v>
      </c>
    </row>
    <row r="111" spans="1:6" x14ac:dyDescent="0.25">
      <c r="A111">
        <v>12.75</v>
      </c>
      <c r="B111">
        <v>2</v>
      </c>
      <c r="E111">
        <v>52.75</v>
      </c>
      <c r="F111">
        <v>5</v>
      </c>
    </row>
    <row r="112" spans="1:6" x14ac:dyDescent="0.25">
      <c r="A112">
        <v>12.5</v>
      </c>
      <c r="B112">
        <v>2</v>
      </c>
      <c r="E112">
        <v>52.5</v>
      </c>
      <c r="F112">
        <v>5</v>
      </c>
    </row>
    <row r="113" spans="1:6" x14ac:dyDescent="0.25">
      <c r="A113">
        <v>12.25</v>
      </c>
      <c r="B113">
        <v>2</v>
      </c>
      <c r="E113">
        <v>52.25</v>
      </c>
      <c r="F113">
        <v>5</v>
      </c>
    </row>
    <row r="114" spans="1:6" x14ac:dyDescent="0.25">
      <c r="A114">
        <v>12</v>
      </c>
      <c r="B114">
        <v>2</v>
      </c>
      <c r="E114">
        <v>52</v>
      </c>
      <c r="F114">
        <v>5</v>
      </c>
    </row>
    <row r="115" spans="1:6" x14ac:dyDescent="0.25">
      <c r="A115">
        <v>11.75</v>
      </c>
      <c r="B115">
        <v>2</v>
      </c>
      <c r="E115">
        <v>51.75</v>
      </c>
      <c r="F115">
        <v>5</v>
      </c>
    </row>
    <row r="116" spans="1:6" x14ac:dyDescent="0.25">
      <c r="A116">
        <v>11.5</v>
      </c>
      <c r="B116">
        <v>2</v>
      </c>
      <c r="E116">
        <v>51.5</v>
      </c>
      <c r="F116">
        <v>5</v>
      </c>
    </row>
    <row r="117" spans="1:6" x14ac:dyDescent="0.25">
      <c r="A117">
        <v>11.25</v>
      </c>
      <c r="B117">
        <v>2</v>
      </c>
      <c r="E117">
        <v>51.25</v>
      </c>
      <c r="F117">
        <v>5</v>
      </c>
    </row>
    <row r="118" spans="1:6" x14ac:dyDescent="0.25">
      <c r="A118">
        <v>11</v>
      </c>
      <c r="B118">
        <v>2</v>
      </c>
      <c r="E118">
        <v>51</v>
      </c>
      <c r="F118">
        <v>5</v>
      </c>
    </row>
    <row r="119" spans="1:6" x14ac:dyDescent="0.25">
      <c r="A119">
        <v>10.75</v>
      </c>
      <c r="B119">
        <v>2</v>
      </c>
      <c r="E119">
        <v>50.75</v>
      </c>
      <c r="F119">
        <v>5</v>
      </c>
    </row>
    <row r="120" spans="1:6" x14ac:dyDescent="0.25">
      <c r="A120">
        <v>10.5</v>
      </c>
      <c r="B120">
        <v>2</v>
      </c>
      <c r="E120">
        <v>50.5</v>
      </c>
      <c r="F120">
        <v>5</v>
      </c>
    </row>
    <row r="121" spans="1:6" x14ac:dyDescent="0.25">
      <c r="A121">
        <v>10.25</v>
      </c>
      <c r="B121">
        <v>2</v>
      </c>
      <c r="E121">
        <v>50.25</v>
      </c>
      <c r="F121">
        <v>5</v>
      </c>
    </row>
    <row r="122" spans="1:6" x14ac:dyDescent="0.25">
      <c r="A122">
        <v>10</v>
      </c>
      <c r="B122">
        <v>2</v>
      </c>
      <c r="E122">
        <v>50</v>
      </c>
      <c r="F122">
        <v>5</v>
      </c>
    </row>
    <row r="123" spans="1:6" x14ac:dyDescent="0.25">
      <c r="A123">
        <v>9.75</v>
      </c>
      <c r="B123">
        <v>1</v>
      </c>
      <c r="E123">
        <v>49.75</v>
      </c>
      <c r="F123">
        <v>4.5</v>
      </c>
    </row>
    <row r="124" spans="1:6" x14ac:dyDescent="0.25">
      <c r="A124">
        <v>9.5</v>
      </c>
      <c r="B124">
        <v>1</v>
      </c>
      <c r="E124">
        <v>49.5</v>
      </c>
      <c r="F124">
        <v>4.5</v>
      </c>
    </row>
    <row r="125" spans="1:6" x14ac:dyDescent="0.25">
      <c r="A125">
        <v>9.25</v>
      </c>
      <c r="B125">
        <v>1</v>
      </c>
      <c r="E125">
        <v>49.25</v>
      </c>
      <c r="F125">
        <v>4.5</v>
      </c>
    </row>
    <row r="126" spans="1:6" x14ac:dyDescent="0.25">
      <c r="A126">
        <v>9</v>
      </c>
      <c r="B126">
        <v>1</v>
      </c>
      <c r="E126">
        <v>49</v>
      </c>
      <c r="F126">
        <v>4.5</v>
      </c>
    </row>
    <row r="127" spans="1:6" x14ac:dyDescent="0.25">
      <c r="A127">
        <v>8.75</v>
      </c>
      <c r="B127">
        <v>1</v>
      </c>
      <c r="E127">
        <v>48.75</v>
      </c>
      <c r="F127">
        <v>4.5</v>
      </c>
    </row>
    <row r="128" spans="1:6" x14ac:dyDescent="0.25">
      <c r="A128">
        <v>8.5</v>
      </c>
      <c r="B128">
        <v>1</v>
      </c>
      <c r="E128">
        <v>48.5</v>
      </c>
      <c r="F128">
        <v>4.5</v>
      </c>
    </row>
    <row r="129" spans="1:6" x14ac:dyDescent="0.25">
      <c r="A129">
        <v>8.25</v>
      </c>
      <c r="B129">
        <v>1</v>
      </c>
      <c r="E129">
        <v>48.25</v>
      </c>
      <c r="F129">
        <v>4.5</v>
      </c>
    </row>
    <row r="130" spans="1:6" x14ac:dyDescent="0.25">
      <c r="A130">
        <v>8</v>
      </c>
      <c r="B130">
        <v>1</v>
      </c>
      <c r="E130">
        <v>48</v>
      </c>
      <c r="F130">
        <v>4.5</v>
      </c>
    </row>
    <row r="131" spans="1:6" x14ac:dyDescent="0.25">
      <c r="A131">
        <v>7.75</v>
      </c>
      <c r="B131">
        <v>1</v>
      </c>
      <c r="E131">
        <v>47.75</v>
      </c>
      <c r="F131">
        <v>4.5</v>
      </c>
    </row>
    <row r="132" spans="1:6" x14ac:dyDescent="0.25">
      <c r="A132">
        <v>7.5</v>
      </c>
      <c r="B132">
        <v>1</v>
      </c>
      <c r="E132">
        <v>47.5</v>
      </c>
      <c r="F132">
        <v>4.5</v>
      </c>
    </row>
    <row r="133" spans="1:6" x14ac:dyDescent="0.25">
      <c r="A133">
        <v>7.25</v>
      </c>
      <c r="B133">
        <v>1</v>
      </c>
      <c r="E133">
        <v>47.25</v>
      </c>
      <c r="F133">
        <v>4.5</v>
      </c>
    </row>
    <row r="134" spans="1:6" x14ac:dyDescent="0.25">
      <c r="A134">
        <v>7</v>
      </c>
      <c r="B134">
        <v>1</v>
      </c>
      <c r="E134">
        <v>47</v>
      </c>
      <c r="F134">
        <v>4.5</v>
      </c>
    </row>
    <row r="135" spans="1:6" x14ac:dyDescent="0.25">
      <c r="A135">
        <v>6.75</v>
      </c>
      <c r="B135">
        <v>1</v>
      </c>
      <c r="E135">
        <v>46.75</v>
      </c>
      <c r="F135">
        <v>4.5</v>
      </c>
    </row>
    <row r="136" spans="1:6" x14ac:dyDescent="0.25">
      <c r="A136">
        <v>6.5</v>
      </c>
      <c r="B136">
        <v>1</v>
      </c>
      <c r="E136">
        <v>46.5</v>
      </c>
      <c r="F136">
        <v>4.5</v>
      </c>
    </row>
    <row r="137" spans="1:6" x14ac:dyDescent="0.25">
      <c r="A137">
        <v>6.25</v>
      </c>
      <c r="B137">
        <v>1</v>
      </c>
      <c r="E137">
        <v>46.25</v>
      </c>
      <c r="F137">
        <v>4.5</v>
      </c>
    </row>
    <row r="138" spans="1:6" x14ac:dyDescent="0.25">
      <c r="A138">
        <v>6</v>
      </c>
      <c r="B138">
        <v>1</v>
      </c>
      <c r="E138">
        <v>46</v>
      </c>
      <c r="F138">
        <v>4.5</v>
      </c>
    </row>
    <row r="139" spans="1:6" x14ac:dyDescent="0.25">
      <c r="A139">
        <v>5.75</v>
      </c>
      <c r="B139">
        <v>1</v>
      </c>
      <c r="E139">
        <v>45.75</v>
      </c>
      <c r="F139">
        <v>4.5</v>
      </c>
    </row>
    <row r="140" spans="1:6" x14ac:dyDescent="0.25">
      <c r="A140">
        <v>5.5</v>
      </c>
      <c r="B140">
        <v>1</v>
      </c>
      <c r="E140">
        <v>45.5</v>
      </c>
      <c r="F140">
        <v>4.5</v>
      </c>
    </row>
    <row r="141" spans="1:6" x14ac:dyDescent="0.25">
      <c r="A141">
        <v>5.25</v>
      </c>
      <c r="B141">
        <v>1</v>
      </c>
      <c r="E141">
        <v>45.25</v>
      </c>
      <c r="F141">
        <v>4.5</v>
      </c>
    </row>
    <row r="142" spans="1:6" x14ac:dyDescent="0.25">
      <c r="A142">
        <v>5</v>
      </c>
      <c r="B142">
        <v>1</v>
      </c>
      <c r="E142">
        <v>45</v>
      </c>
      <c r="F142">
        <v>4.5</v>
      </c>
    </row>
    <row r="143" spans="1:6" x14ac:dyDescent="0.25">
      <c r="A143">
        <v>4.75</v>
      </c>
      <c r="B143">
        <v>0</v>
      </c>
      <c r="E143">
        <v>44.75</v>
      </c>
      <c r="F143">
        <v>4</v>
      </c>
    </row>
    <row r="144" spans="1:6" x14ac:dyDescent="0.25">
      <c r="A144">
        <v>4.5</v>
      </c>
      <c r="B144">
        <v>0</v>
      </c>
      <c r="E144">
        <v>44.5</v>
      </c>
      <c r="F144">
        <v>4</v>
      </c>
    </row>
    <row r="145" spans="1:6" x14ac:dyDescent="0.25">
      <c r="A145">
        <v>4.25</v>
      </c>
      <c r="B145">
        <v>0</v>
      </c>
      <c r="E145">
        <v>44.25</v>
      </c>
      <c r="F145">
        <v>4</v>
      </c>
    </row>
    <row r="146" spans="1:6" x14ac:dyDescent="0.25">
      <c r="A146">
        <v>4</v>
      </c>
      <c r="B146">
        <v>0</v>
      </c>
      <c r="E146">
        <v>44</v>
      </c>
      <c r="F146">
        <v>4</v>
      </c>
    </row>
    <row r="147" spans="1:6" x14ac:dyDescent="0.25">
      <c r="A147">
        <v>3.75</v>
      </c>
      <c r="B147">
        <v>0</v>
      </c>
      <c r="E147">
        <v>43.75</v>
      </c>
      <c r="F147">
        <v>4</v>
      </c>
    </row>
    <row r="148" spans="1:6" x14ac:dyDescent="0.25">
      <c r="A148">
        <v>3.5</v>
      </c>
      <c r="B148">
        <v>0</v>
      </c>
      <c r="E148">
        <v>43.5</v>
      </c>
      <c r="F148">
        <v>4</v>
      </c>
    </row>
    <row r="149" spans="1:6" x14ac:dyDescent="0.25">
      <c r="A149">
        <v>3.25</v>
      </c>
      <c r="B149">
        <v>0</v>
      </c>
      <c r="E149">
        <v>43.25</v>
      </c>
      <c r="F149">
        <v>4</v>
      </c>
    </row>
    <row r="150" spans="1:6" x14ac:dyDescent="0.25">
      <c r="A150">
        <v>3</v>
      </c>
      <c r="B150">
        <v>0</v>
      </c>
      <c r="E150">
        <v>43</v>
      </c>
      <c r="F150">
        <v>4</v>
      </c>
    </row>
    <row r="151" spans="1:6" x14ac:dyDescent="0.25">
      <c r="A151">
        <v>2.75</v>
      </c>
      <c r="B151">
        <v>0</v>
      </c>
      <c r="E151">
        <v>42.75</v>
      </c>
      <c r="F151">
        <v>4</v>
      </c>
    </row>
    <row r="152" spans="1:6" x14ac:dyDescent="0.25">
      <c r="A152">
        <v>2.5</v>
      </c>
      <c r="B152">
        <v>0</v>
      </c>
      <c r="E152">
        <v>42.5</v>
      </c>
      <c r="F152">
        <v>4</v>
      </c>
    </row>
    <row r="153" spans="1:6" x14ac:dyDescent="0.25">
      <c r="A153">
        <v>2.25</v>
      </c>
      <c r="B153">
        <v>0</v>
      </c>
      <c r="E153">
        <v>42.25</v>
      </c>
      <c r="F153">
        <v>4</v>
      </c>
    </row>
    <row r="154" spans="1:6" x14ac:dyDescent="0.25">
      <c r="A154">
        <v>2</v>
      </c>
      <c r="B154">
        <v>0</v>
      </c>
      <c r="E154">
        <v>42</v>
      </c>
      <c r="F154">
        <v>4</v>
      </c>
    </row>
    <row r="155" spans="1:6" x14ac:dyDescent="0.25">
      <c r="A155">
        <v>1.75</v>
      </c>
      <c r="B155">
        <v>0</v>
      </c>
      <c r="E155">
        <v>41.75</v>
      </c>
      <c r="F155">
        <v>4</v>
      </c>
    </row>
    <row r="156" spans="1:6" x14ac:dyDescent="0.25">
      <c r="A156">
        <v>1.5</v>
      </c>
      <c r="B156">
        <v>0</v>
      </c>
      <c r="E156">
        <v>41.5</v>
      </c>
      <c r="F156">
        <v>4</v>
      </c>
    </row>
    <row r="157" spans="1:6" x14ac:dyDescent="0.25">
      <c r="A157">
        <v>1.25</v>
      </c>
      <c r="B157">
        <v>0</v>
      </c>
      <c r="E157">
        <v>41.25</v>
      </c>
      <c r="F157">
        <v>4</v>
      </c>
    </row>
    <row r="158" spans="1:6" x14ac:dyDescent="0.25">
      <c r="A158">
        <v>1</v>
      </c>
      <c r="B158">
        <v>0</v>
      </c>
      <c r="E158">
        <v>41</v>
      </c>
      <c r="F158">
        <v>4</v>
      </c>
    </row>
    <row r="159" spans="1:6" x14ac:dyDescent="0.25">
      <c r="A159">
        <v>0.75</v>
      </c>
      <c r="B159">
        <v>0</v>
      </c>
      <c r="E159">
        <v>40.75</v>
      </c>
      <c r="F159">
        <v>4</v>
      </c>
    </row>
    <row r="160" spans="1:6" x14ac:dyDescent="0.25">
      <c r="A160">
        <v>0.5</v>
      </c>
      <c r="B160">
        <v>0</v>
      </c>
      <c r="E160">
        <v>40.5</v>
      </c>
      <c r="F160">
        <v>4</v>
      </c>
    </row>
    <row r="161" spans="1:6" x14ac:dyDescent="0.25">
      <c r="A161">
        <v>0.25</v>
      </c>
      <c r="B161">
        <v>0</v>
      </c>
      <c r="E161">
        <v>40.25</v>
      </c>
      <c r="F161">
        <v>4</v>
      </c>
    </row>
    <row r="162" spans="1:6" x14ac:dyDescent="0.25">
      <c r="A162">
        <v>0</v>
      </c>
      <c r="B162">
        <v>0</v>
      </c>
      <c r="E162">
        <v>40</v>
      </c>
      <c r="F162">
        <v>4</v>
      </c>
    </row>
    <row r="163" spans="1:6" x14ac:dyDescent="0.25">
      <c r="E163">
        <v>39.75</v>
      </c>
      <c r="F163">
        <v>3.5</v>
      </c>
    </row>
    <row r="164" spans="1:6" x14ac:dyDescent="0.25">
      <c r="E164">
        <v>39.5</v>
      </c>
      <c r="F164">
        <v>3.5</v>
      </c>
    </row>
    <row r="165" spans="1:6" x14ac:dyDescent="0.25">
      <c r="E165">
        <v>39.25</v>
      </c>
      <c r="F165">
        <v>3.5</v>
      </c>
    </row>
    <row r="166" spans="1:6" x14ac:dyDescent="0.25">
      <c r="E166">
        <v>39</v>
      </c>
      <c r="F166">
        <v>3.5</v>
      </c>
    </row>
    <row r="167" spans="1:6" x14ac:dyDescent="0.25">
      <c r="E167">
        <v>38.75</v>
      </c>
      <c r="F167">
        <v>3.5</v>
      </c>
    </row>
    <row r="168" spans="1:6" x14ac:dyDescent="0.25">
      <c r="E168">
        <v>38.5</v>
      </c>
      <c r="F168">
        <v>3.5</v>
      </c>
    </row>
    <row r="169" spans="1:6" x14ac:dyDescent="0.25">
      <c r="E169">
        <v>38.25</v>
      </c>
      <c r="F169">
        <v>3.5</v>
      </c>
    </row>
    <row r="170" spans="1:6" x14ac:dyDescent="0.25">
      <c r="E170">
        <v>38</v>
      </c>
      <c r="F170">
        <v>3.5</v>
      </c>
    </row>
    <row r="171" spans="1:6" x14ac:dyDescent="0.25">
      <c r="E171">
        <v>37.75</v>
      </c>
      <c r="F171">
        <v>3.5</v>
      </c>
    </row>
    <row r="172" spans="1:6" x14ac:dyDescent="0.25">
      <c r="E172">
        <v>37.5</v>
      </c>
      <c r="F172">
        <v>3.5</v>
      </c>
    </row>
    <row r="173" spans="1:6" x14ac:dyDescent="0.25">
      <c r="E173">
        <v>37.25</v>
      </c>
      <c r="F173">
        <v>3.5</v>
      </c>
    </row>
    <row r="174" spans="1:6" x14ac:dyDescent="0.25">
      <c r="E174">
        <v>37</v>
      </c>
      <c r="F174">
        <v>3.5</v>
      </c>
    </row>
    <row r="175" spans="1:6" x14ac:dyDescent="0.25">
      <c r="E175">
        <v>36.75</v>
      </c>
      <c r="F175">
        <v>3.5</v>
      </c>
    </row>
    <row r="176" spans="1:6" x14ac:dyDescent="0.25">
      <c r="E176">
        <v>36.5</v>
      </c>
      <c r="F176">
        <v>3.5</v>
      </c>
    </row>
    <row r="177" spans="5:6" x14ac:dyDescent="0.25">
      <c r="E177">
        <v>36.25</v>
      </c>
      <c r="F177">
        <v>3.5</v>
      </c>
    </row>
    <row r="178" spans="5:6" x14ac:dyDescent="0.25">
      <c r="E178">
        <v>36</v>
      </c>
      <c r="F178">
        <v>3.5</v>
      </c>
    </row>
    <row r="179" spans="5:6" x14ac:dyDescent="0.25">
      <c r="E179">
        <v>35.75</v>
      </c>
      <c r="F179">
        <v>3.5</v>
      </c>
    </row>
    <row r="180" spans="5:6" x14ac:dyDescent="0.25">
      <c r="E180">
        <v>35.5</v>
      </c>
      <c r="F180">
        <v>3.5</v>
      </c>
    </row>
    <row r="181" spans="5:6" x14ac:dyDescent="0.25">
      <c r="E181">
        <v>35.25</v>
      </c>
      <c r="F181">
        <v>3.5</v>
      </c>
    </row>
    <row r="182" spans="5:6" x14ac:dyDescent="0.25">
      <c r="E182">
        <v>35</v>
      </c>
      <c r="F182">
        <v>3.5</v>
      </c>
    </row>
    <row r="183" spans="5:6" x14ac:dyDescent="0.25">
      <c r="E183">
        <v>34.75</v>
      </c>
      <c r="F183">
        <v>3</v>
      </c>
    </row>
    <row r="184" spans="5:6" x14ac:dyDescent="0.25">
      <c r="E184">
        <v>34.5</v>
      </c>
      <c r="F184">
        <v>3</v>
      </c>
    </row>
    <row r="185" spans="5:6" x14ac:dyDescent="0.25">
      <c r="E185">
        <v>34.25</v>
      </c>
      <c r="F185">
        <v>3</v>
      </c>
    </row>
    <row r="186" spans="5:6" x14ac:dyDescent="0.25">
      <c r="E186">
        <v>34</v>
      </c>
      <c r="F186">
        <v>3</v>
      </c>
    </row>
    <row r="187" spans="5:6" x14ac:dyDescent="0.25">
      <c r="E187">
        <v>33.75</v>
      </c>
      <c r="F187">
        <v>3</v>
      </c>
    </row>
    <row r="188" spans="5:6" x14ac:dyDescent="0.25">
      <c r="E188">
        <v>33.5</v>
      </c>
      <c r="F188">
        <v>3</v>
      </c>
    </row>
    <row r="189" spans="5:6" x14ac:dyDescent="0.25">
      <c r="E189">
        <v>33.25</v>
      </c>
      <c r="F189">
        <v>3</v>
      </c>
    </row>
    <row r="190" spans="5:6" x14ac:dyDescent="0.25">
      <c r="E190">
        <v>33</v>
      </c>
      <c r="F190">
        <v>3</v>
      </c>
    </row>
    <row r="191" spans="5:6" x14ac:dyDescent="0.25">
      <c r="E191">
        <v>32.75</v>
      </c>
      <c r="F191">
        <v>3</v>
      </c>
    </row>
    <row r="192" spans="5:6" x14ac:dyDescent="0.25">
      <c r="E192">
        <v>32.5</v>
      </c>
      <c r="F192">
        <v>3</v>
      </c>
    </row>
    <row r="193" spans="5:6" x14ac:dyDescent="0.25">
      <c r="E193">
        <v>32.25</v>
      </c>
      <c r="F193">
        <v>3</v>
      </c>
    </row>
    <row r="194" spans="5:6" x14ac:dyDescent="0.25">
      <c r="E194">
        <v>32</v>
      </c>
      <c r="F194">
        <v>3</v>
      </c>
    </row>
    <row r="195" spans="5:6" x14ac:dyDescent="0.25">
      <c r="E195">
        <v>31.75</v>
      </c>
      <c r="F195">
        <v>3</v>
      </c>
    </row>
    <row r="196" spans="5:6" x14ac:dyDescent="0.25">
      <c r="E196">
        <v>31.5</v>
      </c>
      <c r="F196">
        <v>3</v>
      </c>
    </row>
    <row r="197" spans="5:6" x14ac:dyDescent="0.25">
      <c r="E197">
        <v>31.25</v>
      </c>
      <c r="F197">
        <v>3</v>
      </c>
    </row>
    <row r="198" spans="5:6" x14ac:dyDescent="0.25">
      <c r="E198">
        <v>31</v>
      </c>
      <c r="F198">
        <v>3</v>
      </c>
    </row>
    <row r="199" spans="5:6" x14ac:dyDescent="0.25">
      <c r="E199">
        <v>30.75</v>
      </c>
      <c r="F199">
        <v>3</v>
      </c>
    </row>
    <row r="200" spans="5:6" x14ac:dyDescent="0.25">
      <c r="E200">
        <v>30.5</v>
      </c>
      <c r="F200">
        <v>3</v>
      </c>
    </row>
    <row r="201" spans="5:6" x14ac:dyDescent="0.25">
      <c r="E201">
        <v>30.25</v>
      </c>
      <c r="F201">
        <v>3</v>
      </c>
    </row>
    <row r="202" spans="5:6" x14ac:dyDescent="0.25">
      <c r="E202">
        <v>30</v>
      </c>
      <c r="F202">
        <v>3</v>
      </c>
    </row>
    <row r="203" spans="5:6" x14ac:dyDescent="0.25">
      <c r="E203">
        <v>29.75</v>
      </c>
      <c r="F203">
        <v>2.5</v>
      </c>
    </row>
    <row r="204" spans="5:6" x14ac:dyDescent="0.25">
      <c r="E204">
        <v>29.5</v>
      </c>
      <c r="F204">
        <v>2.5</v>
      </c>
    </row>
    <row r="205" spans="5:6" x14ac:dyDescent="0.25">
      <c r="E205">
        <v>29.25</v>
      </c>
      <c r="F205">
        <v>2.5</v>
      </c>
    </row>
    <row r="206" spans="5:6" x14ac:dyDescent="0.25">
      <c r="E206">
        <v>29</v>
      </c>
      <c r="F206">
        <v>2.5</v>
      </c>
    </row>
    <row r="207" spans="5:6" x14ac:dyDescent="0.25">
      <c r="E207">
        <v>28.75</v>
      </c>
      <c r="F207">
        <v>2.5</v>
      </c>
    </row>
    <row r="208" spans="5:6" x14ac:dyDescent="0.25">
      <c r="E208">
        <v>28.5</v>
      </c>
      <c r="F208">
        <v>2.5</v>
      </c>
    </row>
    <row r="209" spans="5:6" x14ac:dyDescent="0.25">
      <c r="E209">
        <v>28.25</v>
      </c>
      <c r="F209">
        <v>2.5</v>
      </c>
    </row>
    <row r="210" spans="5:6" x14ac:dyDescent="0.25">
      <c r="E210">
        <v>28</v>
      </c>
      <c r="F210">
        <v>2.5</v>
      </c>
    </row>
    <row r="211" spans="5:6" x14ac:dyDescent="0.25">
      <c r="E211">
        <v>27.75</v>
      </c>
      <c r="F211">
        <v>2.5</v>
      </c>
    </row>
    <row r="212" spans="5:6" x14ac:dyDescent="0.25">
      <c r="E212">
        <v>27.5</v>
      </c>
      <c r="F212">
        <v>2.5</v>
      </c>
    </row>
    <row r="213" spans="5:6" x14ac:dyDescent="0.25">
      <c r="E213">
        <v>27.25</v>
      </c>
      <c r="F213">
        <v>2.5</v>
      </c>
    </row>
    <row r="214" spans="5:6" x14ac:dyDescent="0.25">
      <c r="E214">
        <v>27</v>
      </c>
      <c r="F214">
        <v>2.5</v>
      </c>
    </row>
    <row r="215" spans="5:6" x14ac:dyDescent="0.25">
      <c r="E215">
        <v>26.75</v>
      </c>
      <c r="F215">
        <v>2.5</v>
      </c>
    </row>
    <row r="216" spans="5:6" x14ac:dyDescent="0.25">
      <c r="E216">
        <v>26.5</v>
      </c>
      <c r="F216">
        <v>2.5</v>
      </c>
    </row>
    <row r="217" spans="5:6" x14ac:dyDescent="0.25">
      <c r="E217">
        <v>26.25</v>
      </c>
      <c r="F217">
        <v>2.5</v>
      </c>
    </row>
    <row r="218" spans="5:6" x14ac:dyDescent="0.25">
      <c r="E218">
        <v>26</v>
      </c>
      <c r="F218">
        <v>2.5</v>
      </c>
    </row>
    <row r="219" spans="5:6" x14ac:dyDescent="0.25">
      <c r="E219">
        <v>25.75</v>
      </c>
      <c r="F219">
        <v>2.5</v>
      </c>
    </row>
    <row r="220" spans="5:6" x14ac:dyDescent="0.25">
      <c r="E220">
        <v>25.5</v>
      </c>
      <c r="F220">
        <v>2.5</v>
      </c>
    </row>
    <row r="221" spans="5:6" x14ac:dyDescent="0.25">
      <c r="E221">
        <v>25.25</v>
      </c>
      <c r="F221">
        <v>2.5</v>
      </c>
    </row>
    <row r="222" spans="5:6" x14ac:dyDescent="0.25">
      <c r="E222">
        <v>25</v>
      </c>
      <c r="F222">
        <v>2.5</v>
      </c>
    </row>
    <row r="223" spans="5:6" x14ac:dyDescent="0.25">
      <c r="E223">
        <v>24.75</v>
      </c>
      <c r="F223">
        <v>2</v>
      </c>
    </row>
    <row r="224" spans="5:6" x14ac:dyDescent="0.25">
      <c r="E224">
        <v>24.5</v>
      </c>
      <c r="F224">
        <v>2</v>
      </c>
    </row>
    <row r="225" spans="5:6" x14ac:dyDescent="0.25">
      <c r="E225">
        <v>24.25</v>
      </c>
      <c r="F225">
        <v>2</v>
      </c>
    </row>
    <row r="226" spans="5:6" x14ac:dyDescent="0.25">
      <c r="E226">
        <v>24</v>
      </c>
      <c r="F226">
        <v>2</v>
      </c>
    </row>
    <row r="227" spans="5:6" x14ac:dyDescent="0.25">
      <c r="E227">
        <v>23.75</v>
      </c>
      <c r="F227">
        <v>2</v>
      </c>
    </row>
    <row r="228" spans="5:6" x14ac:dyDescent="0.25">
      <c r="E228">
        <v>23.5</v>
      </c>
      <c r="F228">
        <v>2</v>
      </c>
    </row>
    <row r="229" spans="5:6" x14ac:dyDescent="0.25">
      <c r="E229">
        <v>23.25</v>
      </c>
      <c r="F229">
        <v>2</v>
      </c>
    </row>
    <row r="230" spans="5:6" x14ac:dyDescent="0.25">
      <c r="E230">
        <v>23</v>
      </c>
      <c r="F230">
        <v>2</v>
      </c>
    </row>
    <row r="231" spans="5:6" x14ac:dyDescent="0.25">
      <c r="E231">
        <v>22.75</v>
      </c>
      <c r="F231">
        <v>2</v>
      </c>
    </row>
    <row r="232" spans="5:6" x14ac:dyDescent="0.25">
      <c r="E232">
        <v>22.5</v>
      </c>
      <c r="F232">
        <v>2</v>
      </c>
    </row>
    <row r="233" spans="5:6" x14ac:dyDescent="0.25">
      <c r="E233">
        <v>22.25</v>
      </c>
      <c r="F233">
        <v>2</v>
      </c>
    </row>
    <row r="234" spans="5:6" x14ac:dyDescent="0.25">
      <c r="E234">
        <v>22</v>
      </c>
      <c r="F234">
        <v>2</v>
      </c>
    </row>
    <row r="235" spans="5:6" x14ac:dyDescent="0.25">
      <c r="E235">
        <v>21.75</v>
      </c>
      <c r="F235">
        <v>2</v>
      </c>
    </row>
    <row r="236" spans="5:6" x14ac:dyDescent="0.25">
      <c r="E236">
        <v>21.5</v>
      </c>
      <c r="F236">
        <v>2</v>
      </c>
    </row>
    <row r="237" spans="5:6" x14ac:dyDescent="0.25">
      <c r="E237">
        <v>21.25</v>
      </c>
      <c r="F237">
        <v>2</v>
      </c>
    </row>
    <row r="238" spans="5:6" x14ac:dyDescent="0.25">
      <c r="E238">
        <v>21</v>
      </c>
      <c r="F238">
        <v>2</v>
      </c>
    </row>
    <row r="239" spans="5:6" x14ac:dyDescent="0.25">
      <c r="E239">
        <v>20.75</v>
      </c>
      <c r="F239">
        <v>2</v>
      </c>
    </row>
    <row r="240" spans="5:6" x14ac:dyDescent="0.25">
      <c r="E240">
        <v>20.5</v>
      </c>
      <c r="F240">
        <v>2</v>
      </c>
    </row>
    <row r="241" spans="5:6" x14ac:dyDescent="0.25">
      <c r="E241">
        <v>20.25</v>
      </c>
      <c r="F241">
        <v>2</v>
      </c>
    </row>
    <row r="242" spans="5:6" x14ac:dyDescent="0.25">
      <c r="E242">
        <v>20</v>
      </c>
      <c r="F242">
        <v>2</v>
      </c>
    </row>
    <row r="243" spans="5:6" x14ac:dyDescent="0.25">
      <c r="E243">
        <v>19.75</v>
      </c>
      <c r="F243">
        <v>1.5</v>
      </c>
    </row>
    <row r="244" spans="5:6" x14ac:dyDescent="0.25">
      <c r="E244">
        <v>19.5</v>
      </c>
      <c r="F244">
        <v>1.5</v>
      </c>
    </row>
    <row r="245" spans="5:6" x14ac:dyDescent="0.25">
      <c r="E245">
        <v>19.25</v>
      </c>
      <c r="F245">
        <v>1.5</v>
      </c>
    </row>
    <row r="246" spans="5:6" x14ac:dyDescent="0.25">
      <c r="E246">
        <v>19</v>
      </c>
      <c r="F246">
        <v>1.5</v>
      </c>
    </row>
    <row r="247" spans="5:6" x14ac:dyDescent="0.25">
      <c r="E247">
        <v>18.75</v>
      </c>
      <c r="F247">
        <v>1.5</v>
      </c>
    </row>
    <row r="248" spans="5:6" x14ac:dyDescent="0.25">
      <c r="E248">
        <v>18.5</v>
      </c>
      <c r="F248">
        <v>1.5</v>
      </c>
    </row>
    <row r="249" spans="5:6" x14ac:dyDescent="0.25">
      <c r="E249">
        <v>18.25</v>
      </c>
      <c r="F249">
        <v>1.5</v>
      </c>
    </row>
    <row r="250" spans="5:6" x14ac:dyDescent="0.25">
      <c r="E250">
        <v>18</v>
      </c>
      <c r="F250">
        <v>1.5</v>
      </c>
    </row>
    <row r="251" spans="5:6" x14ac:dyDescent="0.25">
      <c r="E251">
        <v>17.75</v>
      </c>
      <c r="F251">
        <v>1.5</v>
      </c>
    </row>
    <row r="252" spans="5:6" x14ac:dyDescent="0.25">
      <c r="E252">
        <v>17.5</v>
      </c>
      <c r="F252">
        <v>1.5</v>
      </c>
    </row>
    <row r="253" spans="5:6" x14ac:dyDescent="0.25">
      <c r="E253">
        <v>17.25</v>
      </c>
      <c r="F253">
        <v>1.5</v>
      </c>
    </row>
    <row r="254" spans="5:6" x14ac:dyDescent="0.25">
      <c r="E254">
        <v>17</v>
      </c>
      <c r="F254">
        <v>1.5</v>
      </c>
    </row>
    <row r="255" spans="5:6" x14ac:dyDescent="0.25">
      <c r="E255">
        <v>16.75</v>
      </c>
      <c r="F255">
        <v>1.5</v>
      </c>
    </row>
    <row r="256" spans="5:6" x14ac:dyDescent="0.25">
      <c r="E256">
        <v>16.5</v>
      </c>
      <c r="F256">
        <v>1.5</v>
      </c>
    </row>
    <row r="257" spans="5:6" x14ac:dyDescent="0.25">
      <c r="E257">
        <v>16.25</v>
      </c>
      <c r="F257">
        <v>1.5</v>
      </c>
    </row>
    <row r="258" spans="5:6" x14ac:dyDescent="0.25">
      <c r="E258">
        <v>16</v>
      </c>
      <c r="F258">
        <v>1.5</v>
      </c>
    </row>
    <row r="259" spans="5:6" x14ac:dyDescent="0.25">
      <c r="E259">
        <v>15.75</v>
      </c>
      <c r="F259">
        <v>1.5</v>
      </c>
    </row>
    <row r="260" spans="5:6" x14ac:dyDescent="0.25">
      <c r="E260">
        <v>15.5</v>
      </c>
      <c r="F260">
        <v>1.5</v>
      </c>
    </row>
    <row r="261" spans="5:6" x14ac:dyDescent="0.25">
      <c r="E261">
        <v>15.25</v>
      </c>
      <c r="F261">
        <v>1.5</v>
      </c>
    </row>
    <row r="262" spans="5:6" x14ac:dyDescent="0.25">
      <c r="E262">
        <v>15</v>
      </c>
      <c r="F262">
        <v>1.5</v>
      </c>
    </row>
    <row r="263" spans="5:6" x14ac:dyDescent="0.25">
      <c r="E263">
        <v>14.75</v>
      </c>
      <c r="F263">
        <v>1</v>
      </c>
    </row>
    <row r="264" spans="5:6" x14ac:dyDescent="0.25">
      <c r="E264">
        <v>14.5</v>
      </c>
      <c r="F264">
        <v>1</v>
      </c>
    </row>
    <row r="265" spans="5:6" x14ac:dyDescent="0.25">
      <c r="E265">
        <v>14.25</v>
      </c>
      <c r="F265">
        <v>1</v>
      </c>
    </row>
    <row r="266" spans="5:6" x14ac:dyDescent="0.25">
      <c r="E266">
        <v>14</v>
      </c>
      <c r="F266">
        <v>1</v>
      </c>
    </row>
    <row r="267" spans="5:6" x14ac:dyDescent="0.25">
      <c r="E267">
        <v>13.75</v>
      </c>
      <c r="F267">
        <v>1</v>
      </c>
    </row>
    <row r="268" spans="5:6" x14ac:dyDescent="0.25">
      <c r="E268">
        <v>13.5</v>
      </c>
      <c r="F268">
        <v>1</v>
      </c>
    </row>
    <row r="269" spans="5:6" x14ac:dyDescent="0.25">
      <c r="E269">
        <v>13.25</v>
      </c>
      <c r="F269">
        <v>1</v>
      </c>
    </row>
    <row r="270" spans="5:6" x14ac:dyDescent="0.25">
      <c r="E270">
        <v>13</v>
      </c>
      <c r="F270">
        <v>1</v>
      </c>
    </row>
    <row r="271" spans="5:6" x14ac:dyDescent="0.25">
      <c r="E271">
        <v>12.75</v>
      </c>
      <c r="F271">
        <v>1</v>
      </c>
    </row>
    <row r="272" spans="5:6" x14ac:dyDescent="0.25">
      <c r="E272">
        <v>12.5</v>
      </c>
      <c r="F272">
        <v>1</v>
      </c>
    </row>
    <row r="273" spans="5:6" x14ac:dyDescent="0.25">
      <c r="E273">
        <v>12.25</v>
      </c>
      <c r="F273">
        <v>1</v>
      </c>
    </row>
    <row r="274" spans="5:6" x14ac:dyDescent="0.25">
      <c r="E274">
        <v>12</v>
      </c>
      <c r="F274">
        <v>1</v>
      </c>
    </row>
    <row r="275" spans="5:6" x14ac:dyDescent="0.25">
      <c r="E275">
        <v>11.75</v>
      </c>
      <c r="F275">
        <v>1</v>
      </c>
    </row>
    <row r="276" spans="5:6" x14ac:dyDescent="0.25">
      <c r="E276">
        <v>11.5</v>
      </c>
      <c r="F276">
        <v>1</v>
      </c>
    </row>
    <row r="277" spans="5:6" x14ac:dyDescent="0.25">
      <c r="E277">
        <v>11.25</v>
      </c>
      <c r="F277">
        <v>1</v>
      </c>
    </row>
    <row r="278" spans="5:6" x14ac:dyDescent="0.25">
      <c r="E278">
        <v>11</v>
      </c>
      <c r="F278">
        <v>1</v>
      </c>
    </row>
    <row r="279" spans="5:6" x14ac:dyDescent="0.25">
      <c r="E279">
        <v>10.75</v>
      </c>
      <c r="F279">
        <v>1</v>
      </c>
    </row>
    <row r="280" spans="5:6" x14ac:dyDescent="0.25">
      <c r="E280">
        <v>10.5</v>
      </c>
      <c r="F280">
        <v>1</v>
      </c>
    </row>
    <row r="281" spans="5:6" x14ac:dyDescent="0.25">
      <c r="E281">
        <v>10.25</v>
      </c>
      <c r="F281">
        <v>1</v>
      </c>
    </row>
    <row r="282" spans="5:6" x14ac:dyDescent="0.25">
      <c r="E282">
        <v>10</v>
      </c>
      <c r="F282">
        <v>1</v>
      </c>
    </row>
    <row r="283" spans="5:6" x14ac:dyDescent="0.25">
      <c r="E283">
        <v>9.75</v>
      </c>
      <c r="F283">
        <v>0.5</v>
      </c>
    </row>
    <row r="284" spans="5:6" x14ac:dyDescent="0.25">
      <c r="E284">
        <v>9.5</v>
      </c>
      <c r="F284">
        <v>0.5</v>
      </c>
    </row>
    <row r="285" spans="5:6" x14ac:dyDescent="0.25">
      <c r="E285">
        <v>9.25</v>
      </c>
      <c r="F285">
        <v>0.5</v>
      </c>
    </row>
    <row r="286" spans="5:6" x14ac:dyDescent="0.25">
      <c r="E286">
        <v>9</v>
      </c>
      <c r="F286">
        <v>0.5</v>
      </c>
    </row>
    <row r="287" spans="5:6" x14ac:dyDescent="0.25">
      <c r="E287">
        <v>8.75</v>
      </c>
      <c r="F287">
        <v>0.5</v>
      </c>
    </row>
    <row r="288" spans="5:6" x14ac:dyDescent="0.25">
      <c r="E288">
        <v>8.5</v>
      </c>
      <c r="F288">
        <v>0.5</v>
      </c>
    </row>
    <row r="289" spans="5:6" x14ac:dyDescent="0.25">
      <c r="E289">
        <v>8.25</v>
      </c>
      <c r="F289">
        <v>0.5</v>
      </c>
    </row>
    <row r="290" spans="5:6" x14ac:dyDescent="0.25">
      <c r="E290">
        <v>8</v>
      </c>
      <c r="F290">
        <v>0.5</v>
      </c>
    </row>
    <row r="291" spans="5:6" x14ac:dyDescent="0.25">
      <c r="E291">
        <v>7.75</v>
      </c>
      <c r="F291">
        <v>0.5</v>
      </c>
    </row>
    <row r="292" spans="5:6" x14ac:dyDescent="0.25">
      <c r="E292">
        <v>7.5</v>
      </c>
      <c r="F292">
        <v>0.5</v>
      </c>
    </row>
    <row r="293" spans="5:6" x14ac:dyDescent="0.25">
      <c r="E293">
        <v>7.25</v>
      </c>
      <c r="F293">
        <v>0.5</v>
      </c>
    </row>
    <row r="294" spans="5:6" x14ac:dyDescent="0.25">
      <c r="E294">
        <v>7</v>
      </c>
      <c r="F294">
        <v>0.5</v>
      </c>
    </row>
    <row r="295" spans="5:6" x14ac:dyDescent="0.25">
      <c r="E295">
        <v>6.75</v>
      </c>
      <c r="F295">
        <v>0.5</v>
      </c>
    </row>
    <row r="296" spans="5:6" x14ac:dyDescent="0.25">
      <c r="E296">
        <v>6.5</v>
      </c>
      <c r="F296">
        <v>0.5</v>
      </c>
    </row>
    <row r="297" spans="5:6" x14ac:dyDescent="0.25">
      <c r="E297">
        <v>6.25</v>
      </c>
      <c r="F297">
        <v>0.5</v>
      </c>
    </row>
    <row r="298" spans="5:6" x14ac:dyDescent="0.25">
      <c r="E298">
        <v>6</v>
      </c>
      <c r="F298">
        <v>0.5</v>
      </c>
    </row>
    <row r="299" spans="5:6" x14ac:dyDescent="0.25">
      <c r="E299">
        <v>5.75</v>
      </c>
      <c r="F299">
        <v>0.5</v>
      </c>
    </row>
    <row r="300" spans="5:6" x14ac:dyDescent="0.25">
      <c r="E300">
        <v>5.5</v>
      </c>
      <c r="F300">
        <v>0.5</v>
      </c>
    </row>
    <row r="301" spans="5:6" x14ac:dyDescent="0.25">
      <c r="E301">
        <v>5.25</v>
      </c>
      <c r="F301">
        <v>0.5</v>
      </c>
    </row>
    <row r="302" spans="5:6" x14ac:dyDescent="0.25">
      <c r="E302">
        <v>5</v>
      </c>
      <c r="F302">
        <v>0.5</v>
      </c>
    </row>
    <row r="303" spans="5:6" x14ac:dyDescent="0.25">
      <c r="E303">
        <v>4.75</v>
      </c>
      <c r="F303">
        <v>0</v>
      </c>
    </row>
    <row r="304" spans="5:6" x14ac:dyDescent="0.25">
      <c r="E304">
        <v>4.5</v>
      </c>
      <c r="F304">
        <v>0</v>
      </c>
    </row>
    <row r="305" spans="5:6" x14ac:dyDescent="0.25">
      <c r="E305">
        <v>4.25</v>
      </c>
      <c r="F305">
        <v>0</v>
      </c>
    </row>
    <row r="306" spans="5:6" x14ac:dyDescent="0.25">
      <c r="E306">
        <v>4</v>
      </c>
      <c r="F306">
        <v>0</v>
      </c>
    </row>
    <row r="307" spans="5:6" x14ac:dyDescent="0.25">
      <c r="E307">
        <v>3.75</v>
      </c>
      <c r="F307">
        <v>0</v>
      </c>
    </row>
    <row r="308" spans="5:6" x14ac:dyDescent="0.25">
      <c r="E308">
        <v>3.5</v>
      </c>
      <c r="F308">
        <v>0</v>
      </c>
    </row>
    <row r="309" spans="5:6" x14ac:dyDescent="0.25">
      <c r="E309">
        <v>3.25</v>
      </c>
      <c r="F309">
        <v>0</v>
      </c>
    </row>
    <row r="310" spans="5:6" x14ac:dyDescent="0.25">
      <c r="E310">
        <v>3</v>
      </c>
      <c r="F310">
        <v>0</v>
      </c>
    </row>
    <row r="311" spans="5:6" x14ac:dyDescent="0.25">
      <c r="E311">
        <v>2.75</v>
      </c>
      <c r="F311">
        <v>0</v>
      </c>
    </row>
    <row r="312" spans="5:6" x14ac:dyDescent="0.25">
      <c r="E312">
        <v>2.5</v>
      </c>
      <c r="F312">
        <v>0</v>
      </c>
    </row>
    <row r="313" spans="5:6" x14ac:dyDescent="0.25">
      <c r="E313">
        <v>2.25</v>
      </c>
      <c r="F313">
        <v>0</v>
      </c>
    </row>
    <row r="314" spans="5:6" x14ac:dyDescent="0.25">
      <c r="E314">
        <v>2</v>
      </c>
      <c r="F314">
        <v>0</v>
      </c>
    </row>
    <row r="315" spans="5:6" x14ac:dyDescent="0.25">
      <c r="E315">
        <v>1.75</v>
      </c>
      <c r="F315">
        <v>0</v>
      </c>
    </row>
    <row r="316" spans="5:6" x14ac:dyDescent="0.25">
      <c r="E316">
        <v>1.5</v>
      </c>
      <c r="F316">
        <v>0</v>
      </c>
    </row>
    <row r="317" spans="5:6" x14ac:dyDescent="0.25">
      <c r="E317">
        <v>1.25</v>
      </c>
      <c r="F317">
        <v>0</v>
      </c>
    </row>
    <row r="318" spans="5:6" x14ac:dyDescent="0.25">
      <c r="E318">
        <v>1</v>
      </c>
      <c r="F318">
        <v>0</v>
      </c>
    </row>
    <row r="319" spans="5:6" x14ac:dyDescent="0.25">
      <c r="E319">
        <v>0.75</v>
      </c>
      <c r="F319">
        <v>0</v>
      </c>
    </row>
    <row r="320" spans="5:6" x14ac:dyDescent="0.25">
      <c r="E320">
        <v>0.5</v>
      </c>
      <c r="F320">
        <v>0</v>
      </c>
    </row>
    <row r="321" spans="5:6" x14ac:dyDescent="0.25">
      <c r="E321">
        <v>0.25</v>
      </c>
      <c r="F321">
        <v>0</v>
      </c>
    </row>
    <row r="322" spans="5:6" x14ac:dyDescent="0.25">
      <c r="E322">
        <v>0</v>
      </c>
      <c r="F322">
        <v>0</v>
      </c>
    </row>
  </sheetData>
  <sheetProtection password="CA30" sheet="1" objects="1" scenarios="1"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Berechnungstabelle</vt:lpstr>
      <vt:lpstr>Tabelle2</vt:lpstr>
    </vt:vector>
  </TitlesOfParts>
  <Company>Stadtverwaltung Ronnenberg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Einbeck</dc:creator>
  <cp:lastModifiedBy>Thorsten Bazand</cp:lastModifiedBy>
  <cp:lastPrinted>2016-09-02T09:20:21Z</cp:lastPrinted>
  <dcterms:created xsi:type="dcterms:W3CDTF">2016-08-31T14:22:49Z</dcterms:created>
  <dcterms:modified xsi:type="dcterms:W3CDTF">2017-03-07T13:37:01Z</dcterms:modified>
</cp:coreProperties>
</file>